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H\AIRWASTE\Business Sustainability\Focus Areas\Energy\Rebates\Estimators\"/>
    </mc:Choice>
  </mc:AlternateContent>
  <xr:revisionPtr revIDLastSave="0" documentId="13_ncr:1_{30C6F6A7-33CD-41A3-AF06-E121D74BDF04}" xr6:coauthVersionLast="36" xr6:coauthVersionMax="36" xr10:uidLastSave="{00000000-0000-0000-0000-000000000000}"/>
  <workbookProtection workbookPassword="B75F" lockStructure="1"/>
  <bookViews>
    <workbookView xWindow="0" yWindow="0" windowWidth="14160" windowHeight="6330" tabRatio="866" xr2:uid="{00000000-000D-0000-FFFF-FFFF00000000}"/>
  </bookViews>
  <sheets>
    <sheet name="Non-Lighting Rebate Estimator" sheetId="26" r:id="rId1"/>
  </sheets>
  <definedNames>
    <definedName name="_xlnm.Print_Area" localSheetId="0">'Non-Lighting Rebate Estimator'!$A$1:$H$110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26" l="1"/>
  <c r="G108" i="26" l="1"/>
  <c r="H109" i="26"/>
  <c r="G18" i="26"/>
  <c r="G16" i="26"/>
  <c r="G20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102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106" i="26"/>
  <c r="G105" i="26"/>
  <c r="G104" i="26"/>
  <c r="G51" i="26"/>
  <c r="G92" i="26"/>
  <c r="G87" i="26"/>
  <c r="G86" i="26"/>
  <c r="G85" i="26"/>
  <c r="G84" i="26"/>
  <c r="G82" i="26"/>
  <c r="G53" i="26"/>
  <c r="G52" i="26"/>
  <c r="G50" i="26"/>
  <c r="G100" i="26"/>
  <c r="G99" i="26"/>
  <c r="G97" i="26"/>
  <c r="G94" i="26"/>
  <c r="G81" i="26"/>
  <c r="G28" i="26"/>
  <c r="G27" i="26"/>
  <c r="G26" i="26"/>
  <c r="G25" i="26"/>
  <c r="G24" i="26"/>
  <c r="G23" i="26"/>
  <c r="G22" i="26"/>
  <c r="G93" i="26"/>
  <c r="G91" i="26"/>
  <c r="G89" i="26"/>
  <c r="G83" i="26"/>
  <c r="G109" i="26" l="1"/>
  <c r="E10" i="26" s="1"/>
</calcChain>
</file>

<file path=xl/sharedStrings.xml><?xml version="1.0" encoding="utf-8"?>
<sst xmlns="http://schemas.openxmlformats.org/spreadsheetml/2006/main" count="283" uniqueCount="145">
  <si>
    <t>Compressed Air</t>
  </si>
  <si>
    <t>No Loss Air Drain</t>
  </si>
  <si>
    <t>Grocery</t>
  </si>
  <si>
    <t>Office Equipment</t>
  </si>
  <si>
    <t>Server Consolidation by Virtualization</t>
  </si>
  <si>
    <t>Energy Star Enterprise Server</t>
  </si>
  <si>
    <t>kW</t>
  </si>
  <si>
    <t>VFD Compressor 10 HP</t>
  </si>
  <si>
    <t>VFD Compressor 15 HP</t>
  </si>
  <si>
    <t>VFD Compressor 20 HP</t>
  </si>
  <si>
    <t>VFD Compressor 25 HP</t>
  </si>
  <si>
    <t>VFD Compressor 30 HP</t>
  </si>
  <si>
    <t>VFD Compressor 40 HP</t>
  </si>
  <si>
    <t>Window Film, sq ft</t>
  </si>
  <si>
    <t>Energy Star Dishwasher, Under Counter</t>
  </si>
  <si>
    <t>Energy Star Dishwasher, Door Type</t>
  </si>
  <si>
    <t>Energy Star Dishwasher, Single Tank Conveyor</t>
  </si>
  <si>
    <t>Energy Star Dishwasher, Multi Tank Conveyor</t>
  </si>
  <si>
    <t>Energy Star High efficiency ice machine, Ice Making Head (IMH)</t>
  </si>
  <si>
    <t>Energy Star High efficiency ice machine, Remote Condensing Unit (RCU) or Split System</t>
  </si>
  <si>
    <t>Energy Star High efficiency ice machine, Self Contained Unit (SCU)</t>
  </si>
  <si>
    <t>Energy Star Electric Steamers</t>
  </si>
  <si>
    <t>Energy Star Electric Fryers</t>
  </si>
  <si>
    <t>Energy Star Insulated Hot Food Holding Cabinets, &gt;= 7 cu. Ft.</t>
  </si>
  <si>
    <t>Energy Star Electric Griddles, &gt; 70% HL Eff</t>
  </si>
  <si>
    <t>Energy Star Convection Ovens - Electric, &gt; 70% HL Eff</t>
  </si>
  <si>
    <t>Reach-in or walk-in refrigerator or freezer, Door Gaskets, Glass door; Low temp (&lt;=0 deg F), linear ft</t>
  </si>
  <si>
    <t>Reach-in or walk-in refrigerator or freezer, Door Gaskets, Glass door; Med temp (&gt;0 deg F), linear ft</t>
  </si>
  <si>
    <t>Auto closers, Main walk-in door; Low temp (&lt;=0 deg F)</t>
  </si>
  <si>
    <t>Auto Closers, Main walk-in door; Med temp (&gt;0 deg F)</t>
  </si>
  <si>
    <t>Auto Closers, Reach-in door; Low temp (&lt;=0 deg F)</t>
  </si>
  <si>
    <t>Auto Closers, Reach-in door; Med temp (&gt;0 deg F)</t>
  </si>
  <si>
    <t>High-efficiency open display case, Med temp (&gt;0 deg F), length of case in ft</t>
  </si>
  <si>
    <t>High-efficiency reach-in display case, Med temp (&gt;0 deg F), length of case in ft</t>
  </si>
  <si>
    <t>High-efficiency reach-in display case, Low temp (&lt;=0 deg F), length of case in ft</t>
  </si>
  <si>
    <t>Energy Star Vending Machine with software</t>
  </si>
  <si>
    <t>Measures</t>
  </si>
  <si>
    <t>Energy Star Gas Steamers</t>
  </si>
  <si>
    <t>Energy Star Gas Fryers</t>
  </si>
  <si>
    <t>Energy Star Gas Griddles</t>
  </si>
  <si>
    <t>Energy Star Convection Ovens - Gas</t>
  </si>
  <si>
    <t>* This tool is for estimating purposes only and does not serve as a guarantee of a rebate or of final rebate amounts. Rebates will be issued on a first-come, first-served basis until all funding committed. Rebates are contingent on applicants and equipment meeting eligibility requirements. See rebate application for full terms and conditions.</t>
  </si>
  <si>
    <t>Reach-in or walk-in refrigerator or freezer, Door Gaskets, Solid door; Low temp (&lt;=0 deg F), linear ft</t>
  </si>
  <si>
    <t>Reach-in or walk-in refrigerator or freezer, Door Gaskets, Solid door; Med temp (&gt;0 deg F), linear ft</t>
  </si>
  <si>
    <t>Building Envelope</t>
  </si>
  <si>
    <t>kWh/sqft</t>
  </si>
  <si>
    <t>Food Service Equipment</t>
  </si>
  <si>
    <t>VFD Fans/Pumps</t>
  </si>
  <si>
    <t>1 - 5 hp</t>
  </si>
  <si>
    <t>7.5 - 25 hp</t>
  </si>
  <si>
    <t>30 - 75 hp</t>
  </si>
  <si>
    <t>100 - 200 hp</t>
  </si>
  <si>
    <t>Deemed Savings</t>
  </si>
  <si>
    <t>kWh/linear ft</t>
  </si>
  <si>
    <t>$/unit</t>
  </si>
  <si>
    <t>$/server</t>
  </si>
  <si>
    <t>$/ft</t>
  </si>
  <si>
    <t>$/sqft</t>
  </si>
  <si>
    <t>Advanced Evaporative Cooling</t>
  </si>
  <si>
    <t>Energy Star Commercial Refrigerator, glass door, &lt;30 cu ft</t>
  </si>
  <si>
    <t>Energy Star Commercial Refrigerator, glass door, &gt;=30 cu ft</t>
  </si>
  <si>
    <t>Energy Star Commercial Refrigerator, solid door, &lt;30 cu ft</t>
  </si>
  <si>
    <t>Energy Star Commercial Refrigerator, solid door, &gt;=30 cu ft</t>
  </si>
  <si>
    <t>Energy Star Commercial Freezer, glass door, &lt;30 cu ft</t>
  </si>
  <si>
    <t>Energy Star Commercial Freezer, glass door, &gt;=30 cu ft</t>
  </si>
  <si>
    <t>Energy Star Commercial Freezer, solid door &lt;30 cu ft</t>
  </si>
  <si>
    <t>Energy Star Commercial Freezer, solid door, &gt;=30 cu ft</t>
  </si>
  <si>
    <t>Motors - 1% higher efficiency than NEMA Premium Motors</t>
  </si>
  <si>
    <t xml:space="preserve">Other </t>
  </si>
  <si>
    <t>Plug Load Occupancy Sensors</t>
  </si>
  <si>
    <t>Network Computer Power Management Software - per computer</t>
  </si>
  <si>
    <t>Renewable Energy</t>
  </si>
  <si>
    <t>Any electricity generating renewable technology</t>
  </si>
  <si>
    <t>$/W</t>
  </si>
  <si>
    <t>$/ton</t>
  </si>
  <si>
    <t>1 hp</t>
  </si>
  <si>
    <t>1.5 hp</t>
  </si>
  <si>
    <t>2 hp</t>
  </si>
  <si>
    <t>3 hp</t>
  </si>
  <si>
    <t>5 hp</t>
  </si>
  <si>
    <t>7.5 hp</t>
  </si>
  <si>
    <t>10 hp</t>
  </si>
  <si>
    <t>15 hp</t>
  </si>
  <si>
    <t>20 hp</t>
  </si>
  <si>
    <t>25 hp</t>
  </si>
  <si>
    <t>30 hp</t>
  </si>
  <si>
    <t>40 hp</t>
  </si>
  <si>
    <t>50 hp</t>
  </si>
  <si>
    <t>60 hp</t>
  </si>
  <si>
    <t>75 hp</t>
  </si>
  <si>
    <t>100 hp</t>
  </si>
  <si>
    <t>125 hp</t>
  </si>
  <si>
    <t>150 hp</t>
  </si>
  <si>
    <t>200 hp</t>
  </si>
  <si>
    <t>kWh/Unit</t>
  </si>
  <si>
    <t>kWh/1600 cfm</t>
  </si>
  <si>
    <t>Direct Evaporative Pre-Cooling</t>
  </si>
  <si>
    <t>Indirect or Hybrid Advance Evaporative Cooler</t>
  </si>
  <si>
    <t>Rebate Units</t>
  </si>
  <si>
    <t>W</t>
  </si>
  <si>
    <t>Benchmarking</t>
  </si>
  <si>
    <t>$/property</t>
  </si>
  <si>
    <t xml:space="preserve">Portfolio Manager Benchmarking </t>
  </si>
  <si>
    <t xml:space="preserve">Units </t>
  </si>
  <si>
    <t>$/1,600 cfm</t>
  </si>
  <si>
    <t>Servers Consolidated</t>
  </si>
  <si>
    <t>Size in Watts</t>
  </si>
  <si>
    <t>Deemed Savings Units</t>
  </si>
  <si>
    <t>kWh/door</t>
  </si>
  <si>
    <t>kWh/server</t>
  </si>
  <si>
    <r>
      <t xml:space="preserve">Enter Total Project Costs 
</t>
    </r>
    <r>
      <rPr>
        <sz val="14"/>
        <color indexed="8"/>
        <rFont val="Calibri"/>
        <family val="2"/>
      </rPr>
      <t>(excluding tax)</t>
    </r>
  </si>
  <si>
    <t xml:space="preserve">Strip curtains for walk-in coolers or refrigerated warehouse spaces </t>
  </si>
  <si>
    <t xml:space="preserve">• Rebate is per server removed from use due to consolidation 
• Must submit a copy of virtualization software agreement supplied by vendor and 
  provide proof the consolidated servers have been removed and fully 
  decommissioned. 
• Virtualization services hosted off site are not eligible for an incentive. </t>
  </si>
  <si>
    <t xml:space="preserve">• Equipment must currently be Energy Star qualified 
• Equipment must be new and not refurbished 
• For a list of qualified equipment – single configurations, see: 
  www.energystar.gov/ia/products/prod_lists/enterprise_servers_prod_list.xls 
• For a list of qualified equipment – families, see: 
  www.energystar.gov/ia/products/prod_lists/enterprise_servers_families_prod_list.xls 
• For general information on Energy Star Enterprise Servers, see: 
  www.energystar.gov/index.cfm?fuseaction=find_a_product.showProductGroup&amp;pgw_code=DC </t>
  </si>
  <si>
    <t>• Equipment must be permanently installed 
• Equipment must be indirect, hybrid, or two-stage evaporative cooling unit.  
• Portable coolers or systems with vapor compression backup are not eligible 
• A minimum Media Saturation Effectiveness of 85% is required 
• Units must be installed with a remote thermostat and a periodic purge water control 
• Only conditioned CFM qualifies for rebate</t>
  </si>
  <si>
    <t xml:space="preserve">• For air cooled packaged rooftop or matched split system condensers only.
• Units must have a performance efficiency of at least 75% (dry bulb temperature reduction 
  achieved divided by the wet bulb depression) provided by the manufacturer.
• If sump is used, must have periodic purge control.
• Must have enthalpy controls to control pre-cooler operation.
• Water supply must have chemical or mechanical water treatment. </t>
  </si>
  <si>
    <t xml:space="preserve">• The installed window film must have a Solar Heat Gain Coefficient (SHGC) rate of 0.35 or less 
• Only windows with eastern, southern, and western exposure are eligible 
• The windows cannot be more than 50% shaded by external elements (such as trees, buildings, 
  awnings etc.) during cooling season 
• The windows must be part of or directly affect the conditioned space </t>
  </si>
  <si>
    <t>• Equipment must be a new, rotatory type compressor with factory installed VFDs 
  (piston or reciprocating compressors do not qualify) 
• VFD compressors installed must be less than 50 HP 
• Existing compressor must be a non-reciprocating load/ unload compressor with less than two 
  gallon of storage per cfm of compressor-rated capacity, or modulation with or without unload 
• Back-up equipment not eligible for rebates</t>
  </si>
  <si>
    <t xml:space="preserve">Compressor must be one of the following: 
• Load/no-Load with at least 5 gal/CFM of storage 
• Variable Speed Drive compressor 
• Variable Displacement/Capacity compressor 
• Centrifugal compressors in their efficient trim range without any blow-off to atmosphere 
• Drains on inlet modulation or load/no load systems with &lt; 2 gal/CFM storage are not eligible </t>
  </si>
  <si>
    <t>• Rebates will be offered for new equipment only 
• Motor replacement of currently operating equipment 
• Rebates available for motors and VFDs between 1 and 200 HP 
• Back-up equipment not eligible for rebates 
• Rebates are eligible for pump or fan applications 
• Customers must scrap the previous motor themselves or have it scrapped by their installer. 
  By signing the application, customers are acknowledging that the motor has been scrapped. 
• Motor efficiency must be at least 1% higher than the NEMA Premium efficiency criteria.</t>
  </si>
  <si>
    <t>• Equipment must currently be Energy Star qualified 
• Equipment must be new and not refurbished 
• For a list of qualified equipment, see: 
   www.energystar.gov/index.cfm?c=products.pr_find_es_products</t>
  </si>
  <si>
    <r>
      <rPr>
        <b/>
        <sz val="10"/>
        <rFont val="Arial"/>
        <family val="2"/>
      </rPr>
      <t>Door gaskets for reach-in or walk-in refrigerators or freezers</t>
    </r>
    <r>
      <rPr>
        <sz val="10"/>
        <rFont val="Arial"/>
        <family val="2"/>
      </rPr>
      <t xml:space="preserve">
• Must replace a worn or damaged gasket on one or more actively used door(s) of a reach-in or 
  walk-in cooler or freezer. 
• Replacement gaskets must meet the manufacturer’s installation specifications regarding 
  dimensions, materials, attachment method, style, compression, and magnetism. 
• Applicable to main insulated solid door(s) of walk-in cooler of freezer that open to ambient  
  temperatures. 
• Applicable to standard size reach-in glass or solid door(s) of a low or medium temperature 
  display case.</t>
    </r>
    <r>
      <rPr>
        <sz val="3"/>
        <rFont val="Arial"/>
        <family val="2"/>
      </rPr>
      <t xml:space="preserve"> 
</t>
    </r>
    <r>
      <rPr>
        <b/>
        <sz val="10"/>
        <rFont val="Arial"/>
        <family val="2"/>
      </rPr>
      <t>High-efficiency open or reach-in display cases</t>
    </r>
    <r>
      <rPr>
        <sz val="10"/>
        <rFont val="Arial"/>
        <family val="2"/>
      </rPr>
      <t xml:space="preserve">
• Low Temperature Coffin to New High Efficiency Reach-in: 
  - Must replace an existing low temperature self-contained or remote coffin case with a high 
    efficiency remote reach-in case. 
  - New case length must be equal to 1/3 the original case length or less. 
  - Existing case must have shaded-pole fan motors 
  - New case must have: 
    • T-8 lamps with electronic ballasts or LED lights. 
    • Electronically or solid state commutated fan motors (ECM/SSC) 
    • Low/no anti-sweat glass double-pane or triple-pane doors meeting the requirements of the 
      “Special Doors with Low/No Anti-Sweat Heat on Low Temperature Display Cases” measure. 
• Low Temperature Reach-in to New High Efficiency Reach-in: 
  - Must replace an existing low temperature self-contained or remote reach-in case with a high 
    efficiency remote reach-in case. 
  - New case length must be equal to or shorter than the original case. 
  - Existing case must have: 
    • T-12 lamps, magnetic ballasts 
    • Shaded-pole fan motors 
    • Standard glass doors (&gt;0.37 amps of door heater current/linear ft of door) 
  - New case must have: 
    • T-8 lamps with electronic ballasts or LED lights. 
    • Electronically or solid state commutated fan motors (ECM/SSC) 
    • Low/no anti-sweat glass double-pane or triple-pane doors meeting the requirements of the 
      “Special Doors with Low/No Anti-Sweat Heat 
• Medium Temperature Open Case to High Efficiency Open Case: 
  - Must replace an existing medium temperature, open, vertical case with T12 lamps, magnetic 
     ballasts and shaded-pole motors with a new high-efficiency open vertical case equipped with 
     new ECM fan motor(s), T-8 lamps, and electronic ballasts. 
  - Cases must be equipped with high efficiency evaporators that meet saturated evaporation 
     temperature (SET) conditions as follows: Produce 29°F.; Dairy / Deli 26°F.; Meat 22°F. 
  - Must raise suction temperature set point on the suction group of the replaced case(s) by at 
     least 3°F. 
  - Case length must be equal to or shorter than original case.</t>
    </r>
  </si>
  <si>
    <t xml:space="preserve">• New strip curtains must be installed on doorways of refrigerated spaces (conditioned to less 
  than 50° F). 
• Rebate is not available for replacement of existing strip curtains 
• Strip curtains on display cases are not eligible </t>
  </si>
  <si>
    <t xml:space="preserve">• Must be applied to one or more actively used insulated door(s) of a walk-in cooler or freezer or 
  one or more actively used glass door(s) of a reach-in cooler or freezer. 
• Must be able to firmly close door when door is within one or more inch of full closure. 
• The minimum walk-in door perimeter to qualify for rebate is 16 feet. New installations or repairs 
  that include replacement of hard parts qualify. Adjustment of existing auto-closers does not 
  qualify for rebates. </t>
  </si>
  <si>
    <r>
      <t>Businesses that work with an advisor to benchmark their buildings prior to initiating and upgrade are eligible to receive a $100 rebate after the upgrade is complete. The advisor will work with the business to obtain a score from EPA’s Portfolio Manager (PM). If a PM score cannot be obtained for the business type, an Energy Usage Index (EUI) will be calculated instead. A new PM or EUI will be calculated one year after the upgrade is completed</t>
    </r>
    <r>
      <rPr>
        <sz val="3"/>
        <rFont val="Arial"/>
        <family val="2"/>
      </rPr>
      <t xml:space="preserve">.
</t>
    </r>
    <r>
      <rPr>
        <sz val="10"/>
        <rFont val="Arial"/>
        <family val="2"/>
      </rPr>
      <t>Only buildings greater than 5,000 sqft are eligible for the rebate. Multi-family units are not eligible for the rebates.</t>
    </r>
  </si>
  <si>
    <t xml:space="preserve">• Plug load occupancy sensors may be either passive infrared or ultrasonic. 
• Plug load occupancy sensors must be connected to at least 50 Watts of power quality. 
• Products with adjustable time delays and low power demand are recommended. 
• Equipment connected to this device should not be sensitive to on/off operation. Powering 
  computers off through this device may result in data loss. </t>
  </si>
  <si>
    <t xml:space="preserve">Evaporator Fan EC Motor </t>
  </si>
  <si>
    <t xml:space="preserve">• Must be installed in a refrigeration application 
• Must replace a Shaded Pole Motor
• Motor speed shall be adjusted for the required airflow rate for the specific application during 
  installation. </t>
  </si>
  <si>
    <t xml:space="preserve">• Network power management software for desktop computers connected to the company
  network  by a server qualifies. 
• The software shall be capable of managing power consumption for individual PC’s and
  measuring energy savings. </t>
  </si>
  <si>
    <t>*Estimated Rebate Total</t>
  </si>
  <si>
    <t>Specifications</t>
  </si>
  <si>
    <t>Business Name</t>
  </si>
  <si>
    <t>Address</t>
  </si>
  <si>
    <t>Contact Name</t>
  </si>
  <si>
    <t>Phone</t>
  </si>
  <si>
    <t>Email</t>
  </si>
  <si>
    <t>Estimated PACE Rebate Amount</t>
  </si>
  <si>
    <t>PACE Rebate</t>
  </si>
  <si>
    <t>PACE Reward</t>
  </si>
  <si>
    <t>Quantity</t>
  </si>
  <si>
    <t>Utility Rebates and City of Boulder Solar Grant)</t>
  </si>
  <si>
    <r>
      <rPr>
        <b/>
        <sz val="18"/>
        <color indexed="8"/>
        <rFont val="Calibri"/>
        <family val="2"/>
      </rPr>
      <t>PACE Rebate Limit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
(50% of project costs  minus: </t>
    </r>
  </si>
  <si>
    <r>
      <rPr>
        <b/>
        <sz val="10"/>
        <rFont val="Arial"/>
        <family val="2"/>
      </rPr>
      <t>Photovoltaic Systems</t>
    </r>
    <r>
      <rPr>
        <sz val="10"/>
        <rFont val="Arial"/>
        <family val="2"/>
      </rPr>
      <t xml:space="preserve">
Appropriately-sized system or unit installed on existing rooftops and parking shade structures; or on the ground within the boundaries of an existing facility.
• North-facing roofs do not allow full utilization of sunlight and do not qualify 
• There must be minimal shading by trees, buildings and other structures 
• The property must be free from deed restrictions on PV systems 
• The roof needs to be able to support a PV system installation. 
• A list of eligible PV system modules and inverters is available on the California Energy 
  Commission’s website. 
• All PV systems must carry a five-year warranty from both the manufacturer and the installer, 
  including parts and labor. 
• Rebuilt, used, refurbished or portable equipment does not qualify.
• New construction does qualify but not if solar is being added to contribute to code compliance or is required by code.</t>
    </r>
  </si>
  <si>
    <r>
      <t xml:space="preserve">Enter Expected Utility Rebates
</t>
    </r>
    <r>
      <rPr>
        <sz val="14"/>
        <color indexed="8"/>
        <rFont val="Calibri"/>
        <family val="2"/>
      </rPr>
      <t>(Including City of Boulder Solar Grant)</t>
    </r>
  </si>
  <si>
    <r>
      <rPr>
        <b/>
        <sz val="18"/>
        <rFont val="Arial"/>
        <family val="2"/>
      </rPr>
      <t>Evaporative Cooling, Building Envelope, Compressors, Motors, Fans/Pumps, Food Service, Grocery, Office Equipment, Benchmarking, Renewables &amp; Other</t>
    </r>
    <r>
      <rPr>
        <sz val="16"/>
        <rFont val="Arial"/>
        <family val="2"/>
      </rPr>
      <t xml:space="preserve">
</t>
    </r>
    <r>
      <rPr>
        <b/>
        <sz val="28"/>
        <rFont val="Arial"/>
        <family val="2"/>
      </rPr>
      <t>Rebate Estimator</t>
    </r>
    <r>
      <rPr>
        <sz val="16"/>
        <rFont val="Arial"/>
        <family val="2"/>
      </rPr>
      <t xml:space="preserve">
Last Revised 6/3/2019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</si>
</sst>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sz val="16"/>
      <name val="Arial"/>
      <family val="2"/>
    </font>
    <font>
      <sz val="3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4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FDFE5"/>
        <bgColor indexed="64"/>
      </patternFill>
    </fill>
    <fill>
      <patternFill patternType="solid">
        <fgColor rgb="FF01A4C4"/>
        <bgColor indexed="64"/>
      </patternFill>
    </fill>
    <fill>
      <patternFill patternType="solid">
        <fgColor rgb="FFFBAA27"/>
        <bgColor indexed="64"/>
      </patternFill>
    </fill>
    <fill>
      <patternFill patternType="solid">
        <fgColor rgb="FFBFD73B"/>
        <bgColor indexed="64"/>
      </patternFill>
    </fill>
    <fill>
      <patternFill patternType="solid">
        <fgColor rgb="FFD5E478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33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7" fillId="14" borderId="2" applyNumberFormat="0" applyAlignment="0" applyProtection="0"/>
    <xf numFmtId="0" fontId="7" fillId="14" borderId="2" applyNumberFormat="0" applyAlignment="0" applyProtection="0"/>
    <xf numFmtId="0" fontId="7" fillId="14" borderId="2" applyNumberFormat="0" applyAlignment="0" applyProtection="0"/>
    <xf numFmtId="0" fontId="7" fillId="14" borderId="2" applyNumberFormat="0" applyAlignment="0" applyProtection="0"/>
    <xf numFmtId="0" fontId="7" fillId="14" borderId="2" applyNumberFormat="0" applyAlignment="0" applyProtection="0"/>
    <xf numFmtId="0" fontId="7" fillId="14" borderId="2" applyNumberFormat="0" applyAlignment="0" applyProtection="0"/>
    <xf numFmtId="0" fontId="7" fillId="14" borderId="2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5" borderId="0" applyNumberFormat="0" applyAlignment="0">
      <alignment horizontal="right"/>
    </xf>
    <xf numFmtId="0" fontId="1" fillId="16" borderId="0" applyNumberFormat="0" applyAlignment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21" fillId="17" borderId="7" applyNumberFormat="0" applyFont="0" applyAlignment="0" applyProtection="0"/>
    <xf numFmtId="0" fontId="13" fillId="3" borderId="8" applyNumberFormat="0" applyAlignment="0" applyProtection="0"/>
    <xf numFmtId="0" fontId="13" fillId="3" borderId="8" applyNumberFormat="0" applyAlignment="0" applyProtection="0"/>
    <xf numFmtId="0" fontId="13" fillId="3" borderId="8" applyNumberFormat="0" applyAlignment="0" applyProtection="0"/>
    <xf numFmtId="0" fontId="13" fillId="3" borderId="8" applyNumberFormat="0" applyAlignment="0" applyProtection="0"/>
    <xf numFmtId="0" fontId="13" fillId="3" borderId="8" applyNumberFormat="0" applyAlignment="0" applyProtection="0"/>
    <xf numFmtId="0" fontId="13" fillId="3" borderId="8" applyNumberFormat="0" applyAlignment="0" applyProtection="0"/>
    <xf numFmtId="0" fontId="13" fillId="3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2">
    <xf numFmtId="0" fontId="0" fillId="0" borderId="0" xfId="0"/>
    <xf numFmtId="1" fontId="1" fillId="19" borderId="10" xfId="274" applyNumberFormat="1" applyFill="1" applyBorder="1" applyAlignment="1" applyProtection="1">
      <alignment horizontal="center" vertical="center"/>
      <protection locked="0"/>
    </xf>
    <xf numFmtId="0" fontId="1" fillId="0" borderId="11" xfId="274" applyBorder="1" applyAlignment="1" applyProtection="1">
      <alignment wrapText="1"/>
    </xf>
    <xf numFmtId="0" fontId="1" fillId="19" borderId="0" xfId="274" applyFill="1" applyProtection="1"/>
    <xf numFmtId="0" fontId="1" fillId="0" borderId="0" xfId="274" applyProtection="1"/>
    <xf numFmtId="0" fontId="25" fillId="0" borderId="12" xfId="0" applyFont="1" applyBorder="1" applyAlignment="1" applyProtection="1">
      <alignment horizontal="center"/>
    </xf>
    <xf numFmtId="0" fontId="25" fillId="0" borderId="13" xfId="0" applyFont="1" applyBorder="1" applyAlignment="1" applyProtection="1"/>
    <xf numFmtId="0" fontId="26" fillId="20" borderId="14" xfId="274" applyFont="1" applyFill="1" applyBorder="1" applyAlignment="1" applyProtection="1">
      <alignment horizontal="center" vertical="center" wrapText="1"/>
    </xf>
    <xf numFmtId="0" fontId="2" fillId="20" borderId="15" xfId="274" applyFont="1" applyFill="1" applyBorder="1" applyAlignment="1" applyProtection="1">
      <alignment horizontal="center" vertical="center" wrapText="1"/>
    </xf>
    <xf numFmtId="0" fontId="2" fillId="21" borderId="15" xfId="274" applyFont="1" applyFill="1" applyBorder="1" applyAlignment="1" applyProtection="1">
      <alignment horizontal="center" vertical="center" wrapText="1"/>
    </xf>
    <xf numFmtId="0" fontId="1" fillId="0" borderId="0" xfId="274" applyFill="1" applyProtection="1"/>
    <xf numFmtId="0" fontId="37" fillId="22" borderId="16" xfId="274" applyFont="1" applyFill="1" applyBorder="1" applyAlignment="1" applyProtection="1">
      <alignment vertical="center" wrapText="1"/>
    </xf>
    <xf numFmtId="0" fontId="37" fillId="22" borderId="17" xfId="274" applyFont="1" applyFill="1" applyBorder="1" applyAlignment="1" applyProtection="1">
      <alignment horizontal="center" vertical="center" wrapText="1"/>
    </xf>
    <xf numFmtId="0" fontId="1" fillId="19" borderId="0" xfId="274" applyFill="1" applyAlignment="1" applyProtection="1">
      <alignment vertical="center"/>
    </xf>
    <xf numFmtId="0" fontId="1" fillId="0" borderId="0" xfId="274" applyFill="1" applyAlignment="1" applyProtection="1">
      <alignment vertical="center"/>
    </xf>
    <xf numFmtId="0" fontId="1" fillId="0" borderId="18" xfId="274" applyFont="1" applyFill="1" applyBorder="1" applyProtection="1"/>
    <xf numFmtId="3" fontId="1" fillId="0" borderId="19" xfId="274" applyNumberFormat="1" applyFill="1" applyBorder="1" applyAlignment="1" applyProtection="1">
      <alignment horizontal="center"/>
    </xf>
    <xf numFmtId="0" fontId="37" fillId="22" borderId="16" xfId="274" applyFont="1" applyFill="1" applyBorder="1" applyAlignment="1" applyProtection="1">
      <alignment horizontal="left" vertical="center" wrapText="1"/>
    </xf>
    <xf numFmtId="0" fontId="37" fillId="22" borderId="15" xfId="274" applyFont="1" applyFill="1" applyBorder="1" applyAlignment="1" applyProtection="1">
      <alignment horizontal="left" vertical="center" wrapText="1"/>
    </xf>
    <xf numFmtId="0" fontId="38" fillId="0" borderId="18" xfId="274" applyFont="1" applyBorder="1" applyAlignment="1" applyProtection="1">
      <alignment horizontal="left" vertical="top" wrapText="1"/>
    </xf>
    <xf numFmtId="3" fontId="1" fillId="0" borderId="20" xfId="274" applyNumberFormat="1" applyFill="1" applyBorder="1" applyAlignment="1" applyProtection="1">
      <alignment horizontal="center"/>
    </xf>
    <xf numFmtId="0" fontId="37" fillId="22" borderId="17" xfId="274" applyFont="1" applyFill="1" applyBorder="1" applyAlignment="1" applyProtection="1">
      <alignment horizontal="left" vertical="center" wrapText="1"/>
    </xf>
    <xf numFmtId="0" fontId="27" fillId="23" borderId="21" xfId="274" applyFont="1" applyFill="1" applyBorder="1" applyAlignment="1" applyProtection="1">
      <alignment horizontal="center" vertical="center"/>
    </xf>
    <xf numFmtId="0" fontId="27" fillId="23" borderId="22" xfId="274" applyFont="1" applyFill="1" applyBorder="1" applyAlignment="1" applyProtection="1">
      <alignment horizontal="center" vertical="center" wrapText="1"/>
    </xf>
    <xf numFmtId="0" fontId="1" fillId="23" borderId="23" xfId="274" applyFill="1" applyBorder="1" applyProtection="1"/>
    <xf numFmtId="0" fontId="1" fillId="23" borderId="24" xfId="274" applyFont="1" applyFill="1" applyBorder="1" applyProtection="1"/>
    <xf numFmtId="0" fontId="27" fillId="23" borderId="25" xfId="274" applyFont="1" applyFill="1" applyBorder="1" applyAlignment="1" applyProtection="1">
      <alignment horizontal="center" vertical="center" wrapText="1"/>
    </xf>
    <xf numFmtId="164" fontId="1" fillId="23" borderId="26" xfId="274" applyNumberFormat="1" applyFill="1" applyBorder="1" applyAlignment="1" applyProtection="1">
      <alignment horizontal="right" indent="1"/>
    </xf>
    <xf numFmtId="0" fontId="38" fillId="0" borderId="27" xfId="274" applyFont="1" applyBorder="1" applyAlignment="1" applyProtection="1">
      <alignment horizontal="left" vertical="top" wrapText="1"/>
    </xf>
    <xf numFmtId="0" fontId="38" fillId="0" borderId="28" xfId="274" applyFont="1" applyBorder="1" applyAlignment="1" applyProtection="1">
      <alignment horizontal="left" vertical="top" wrapText="1"/>
    </xf>
    <xf numFmtId="0" fontId="27" fillId="22" borderId="16" xfId="274" applyFont="1" applyFill="1" applyBorder="1" applyAlignment="1" applyProtection="1">
      <alignment horizontal="left" vertical="center" wrapText="1"/>
    </xf>
    <xf numFmtId="0" fontId="27" fillId="22" borderId="17" xfId="274" applyFont="1" applyFill="1" applyBorder="1" applyAlignment="1" applyProtection="1">
      <alignment horizontal="center" vertical="center" wrapText="1"/>
    </xf>
    <xf numFmtId="0" fontId="0" fillId="24" borderId="29" xfId="0" applyFill="1" applyBorder="1" applyAlignment="1" applyProtection="1">
      <alignment vertical="top" wrapText="1"/>
    </xf>
    <xf numFmtId="164" fontId="24" fillId="21" borderId="15" xfId="0" applyNumberFormat="1" applyFont="1" applyFill="1" applyBorder="1" applyAlignment="1" applyProtection="1">
      <alignment horizontal="center" vertical="center"/>
    </xf>
    <xf numFmtId="0" fontId="1" fillId="19" borderId="0" xfId="274" applyFill="1" applyAlignment="1" applyProtection="1">
      <alignment wrapText="1"/>
    </xf>
    <xf numFmtId="0" fontId="1" fillId="19" borderId="0" xfId="274" applyFill="1" applyAlignment="1" applyProtection="1">
      <alignment horizontal="center"/>
    </xf>
    <xf numFmtId="0" fontId="1" fillId="0" borderId="0" xfId="274" applyAlignment="1" applyProtection="1">
      <alignment wrapText="1"/>
    </xf>
    <xf numFmtId="0" fontId="1" fillId="0" borderId="0" xfId="274" applyAlignment="1" applyProtection="1">
      <alignment horizontal="center"/>
    </xf>
    <xf numFmtId="0" fontId="38" fillId="0" borderId="21" xfId="274" applyFont="1" applyBorder="1" applyAlignment="1" applyProtection="1">
      <alignment horizontal="left" vertical="center" wrapText="1"/>
    </xf>
    <xf numFmtId="0" fontId="1" fillId="19" borderId="0" xfId="274" applyFill="1" applyAlignment="1" applyProtection="1">
      <alignment horizontal="left" vertical="center"/>
    </xf>
    <xf numFmtId="0" fontId="1" fillId="0" borderId="0" xfId="274" applyAlignment="1" applyProtection="1">
      <alignment horizontal="left" vertical="center"/>
    </xf>
    <xf numFmtId="1" fontId="1" fillId="19" borderId="30" xfId="274" applyNumberFormat="1" applyFill="1" applyBorder="1" applyAlignment="1" applyProtection="1">
      <alignment horizontal="center" vertical="center"/>
      <protection locked="0"/>
    </xf>
    <xf numFmtId="3" fontId="38" fillId="0" borderId="19" xfId="274" applyNumberFormat="1" applyFont="1" applyFill="1" applyBorder="1" applyAlignment="1" applyProtection="1">
      <alignment horizontal="center" vertical="center" wrapText="1"/>
    </xf>
    <xf numFmtId="0" fontId="38" fillId="25" borderId="19" xfId="274" applyFont="1" applyFill="1" applyBorder="1" applyAlignment="1" applyProtection="1">
      <alignment horizontal="center" vertical="center" wrapText="1"/>
    </xf>
    <xf numFmtId="0" fontId="38" fillId="0" borderId="19" xfId="274" applyFont="1" applyBorder="1" applyAlignment="1" applyProtection="1">
      <alignment horizontal="center" vertical="center" wrapText="1"/>
    </xf>
    <xf numFmtId="0" fontId="38" fillId="25" borderId="20" xfId="274" applyFont="1" applyFill="1" applyBorder="1" applyAlignment="1" applyProtection="1">
      <alignment horizontal="center" vertical="center" wrapText="1"/>
    </xf>
    <xf numFmtId="3" fontId="38" fillId="0" borderId="19" xfId="274" applyNumberFormat="1" applyFont="1" applyBorder="1" applyAlignment="1" applyProtection="1">
      <alignment horizontal="center" vertical="center" wrapText="1"/>
    </xf>
    <xf numFmtId="165" fontId="1" fillId="25" borderId="20" xfId="274" applyNumberFormat="1" applyFill="1" applyBorder="1" applyAlignment="1" applyProtection="1">
      <alignment horizontal="center"/>
    </xf>
    <xf numFmtId="165" fontId="1" fillId="25" borderId="19" xfId="274" applyNumberFormat="1" applyFill="1" applyBorder="1" applyAlignment="1" applyProtection="1">
      <alignment horizontal="center"/>
    </xf>
    <xf numFmtId="165" fontId="1" fillId="25" borderId="10" xfId="274" applyNumberFormat="1" applyFill="1" applyBorder="1" applyAlignment="1" applyProtection="1">
      <alignment horizontal="center"/>
    </xf>
    <xf numFmtId="0" fontId="38" fillId="25" borderId="10" xfId="274" applyFont="1" applyFill="1" applyBorder="1" applyAlignment="1" applyProtection="1">
      <alignment horizontal="center" vertical="center" wrapText="1"/>
    </xf>
    <xf numFmtId="165" fontId="1" fillId="25" borderId="10" xfId="274" applyNumberFormat="1" applyFill="1" applyBorder="1" applyAlignment="1" applyProtection="1">
      <alignment horizontal="center" vertical="center"/>
    </xf>
    <xf numFmtId="0" fontId="1" fillId="25" borderId="10" xfId="274" applyFont="1" applyFill="1" applyBorder="1" applyAlignment="1" applyProtection="1">
      <alignment horizontal="center" vertical="center"/>
    </xf>
    <xf numFmtId="165" fontId="1" fillId="25" borderId="31" xfId="274" applyNumberFormat="1" applyFont="1" applyFill="1" applyBorder="1" applyAlignment="1" applyProtection="1">
      <alignment horizontal="center" vertical="center"/>
    </xf>
    <xf numFmtId="165" fontId="1" fillId="25" borderId="19" xfId="274" applyNumberFormat="1" applyFont="1" applyFill="1" applyBorder="1" applyAlignment="1" applyProtection="1">
      <alignment horizontal="center" vertical="center"/>
    </xf>
    <xf numFmtId="0" fontId="38" fillId="0" borderId="20" xfId="274" applyFont="1" applyBorder="1" applyAlignment="1" applyProtection="1">
      <alignment horizontal="center" vertical="top" wrapText="1"/>
    </xf>
    <xf numFmtId="0" fontId="38" fillId="0" borderId="19" xfId="274" applyFont="1" applyBorder="1" applyAlignment="1" applyProtection="1">
      <alignment horizontal="center" vertical="top" wrapText="1"/>
    </xf>
    <xf numFmtId="0" fontId="38" fillId="0" borderId="10" xfId="274" applyFont="1" applyBorder="1" applyAlignment="1" applyProtection="1">
      <alignment horizontal="center" vertical="top" wrapText="1"/>
    </xf>
    <xf numFmtId="0" fontId="38" fillId="0" borderId="20" xfId="274" applyFont="1" applyBorder="1" applyAlignment="1" applyProtection="1">
      <alignment horizontal="center" vertical="center" wrapText="1"/>
    </xf>
    <xf numFmtId="165" fontId="1" fillId="25" borderId="20" xfId="274" applyNumberFormat="1" applyFill="1" applyBorder="1" applyAlignment="1" applyProtection="1">
      <alignment horizontal="center" vertical="center"/>
    </xf>
    <xf numFmtId="0" fontId="1" fillId="23" borderId="22" xfId="274" applyFont="1" applyFill="1" applyBorder="1" applyProtection="1"/>
    <xf numFmtId="0" fontId="1" fillId="0" borderId="10" xfId="274" applyFont="1" applyFill="1" applyBorder="1" applyAlignment="1" applyProtection="1">
      <alignment horizontal="center" vertical="center"/>
    </xf>
    <xf numFmtId="0" fontId="1" fillId="23" borderId="25" xfId="274" applyFont="1" applyFill="1" applyBorder="1" applyProtection="1"/>
    <xf numFmtId="0" fontId="1" fillId="0" borderId="32" xfId="274" applyBorder="1" applyAlignment="1" applyProtection="1">
      <alignment wrapText="1"/>
    </xf>
    <xf numFmtId="0" fontId="25" fillId="0" borderId="0" xfId="0" applyFont="1" applyBorder="1" applyAlignment="1" applyProtection="1">
      <alignment horizontal="center"/>
    </xf>
    <xf numFmtId="0" fontId="25" fillId="0" borderId="33" xfId="0" applyFont="1" applyBorder="1" applyAlignment="1" applyProtection="1"/>
    <xf numFmtId="0" fontId="1" fillId="0" borderId="0" xfId="274" applyBorder="1" applyProtection="1"/>
    <xf numFmtId="0" fontId="39" fillId="0" borderId="12" xfId="274" applyFont="1" applyBorder="1" applyAlignment="1" applyProtection="1">
      <alignment horizontal="right" vertical="top"/>
    </xf>
    <xf numFmtId="0" fontId="1" fillId="0" borderId="34" xfId="274" applyBorder="1" applyProtection="1"/>
    <xf numFmtId="0" fontId="25" fillId="0" borderId="34" xfId="0" applyFont="1" applyBorder="1" applyAlignment="1" applyProtection="1">
      <alignment horizontal="center"/>
    </xf>
    <xf numFmtId="0" fontId="38" fillId="0" borderId="18" xfId="274" applyFont="1" applyFill="1" applyBorder="1" applyAlignment="1" applyProtection="1">
      <alignment horizontal="left" vertical="top" wrapText="1"/>
    </xf>
    <xf numFmtId="0" fontId="1" fillId="19" borderId="0" xfId="274" applyFill="1" applyBorder="1" applyProtection="1"/>
    <xf numFmtId="0" fontId="40" fillId="0" borderId="34" xfId="0" applyFont="1" applyBorder="1" applyAlignment="1" applyProtection="1">
      <alignment horizontal="center"/>
    </xf>
    <xf numFmtId="164" fontId="40" fillId="0" borderId="34" xfId="0" applyNumberFormat="1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right" vertical="top"/>
    </xf>
    <xf numFmtId="0" fontId="40" fillId="0" borderId="0" xfId="0" applyFont="1" applyBorder="1" applyAlignment="1" applyProtection="1">
      <alignment horizontal="center"/>
    </xf>
    <xf numFmtId="164" fontId="40" fillId="0" borderId="0" xfId="0" applyNumberFormat="1" applyFont="1" applyBorder="1" applyAlignment="1" applyProtection="1">
      <alignment horizontal="center" vertical="center" wrapText="1"/>
    </xf>
    <xf numFmtId="0" fontId="40" fillId="0" borderId="12" xfId="0" applyFont="1" applyBorder="1" applyAlignment="1" applyProtection="1">
      <alignment horizontal="center"/>
    </xf>
    <xf numFmtId="164" fontId="40" fillId="0" borderId="12" xfId="0" applyNumberFormat="1" applyFont="1" applyBorder="1" applyAlignment="1" applyProtection="1">
      <alignment horizontal="center" vertical="center" wrapText="1"/>
    </xf>
    <xf numFmtId="0" fontId="42" fillId="20" borderId="14" xfId="0" applyFont="1" applyFill="1" applyBorder="1" applyAlignment="1" applyProtection="1">
      <alignment horizontal="center" vertical="center" wrapText="1"/>
    </xf>
    <xf numFmtId="164" fontId="43" fillId="20" borderId="14" xfId="0" applyNumberFormat="1" applyFont="1" applyFill="1" applyBorder="1" applyAlignment="1" applyProtection="1">
      <alignment horizontal="center" vertical="center" wrapText="1"/>
    </xf>
    <xf numFmtId="164" fontId="0" fillId="25" borderId="19" xfId="0" applyNumberFormat="1" applyFill="1" applyBorder="1" applyAlignment="1" applyProtection="1">
      <alignment horizontal="center" vertical="center" wrapText="1"/>
    </xf>
    <xf numFmtId="164" fontId="0" fillId="0" borderId="19" xfId="0" applyNumberFormat="1" applyBorder="1" applyAlignment="1" applyProtection="1">
      <alignment horizontal="center" vertical="center" wrapText="1"/>
    </xf>
    <xf numFmtId="164" fontId="0" fillId="25" borderId="10" xfId="0" applyNumberFormat="1" applyFill="1" applyBorder="1" applyAlignment="1" applyProtection="1">
      <alignment horizontal="center" vertical="center" wrapText="1"/>
    </xf>
    <xf numFmtId="164" fontId="0" fillId="25" borderId="31" xfId="0" applyNumberFormat="1" applyFill="1" applyBorder="1" applyAlignment="1" applyProtection="1">
      <alignment horizontal="center" vertical="center" wrapText="1"/>
    </xf>
    <xf numFmtId="0" fontId="0" fillId="0" borderId="18" xfId="0" applyBorder="1" applyProtection="1"/>
    <xf numFmtId="164" fontId="0" fillId="25" borderId="20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64" fontId="0" fillId="0" borderId="0" xfId="0" applyNumberFormat="1" applyBorder="1" applyAlignment="1" applyProtection="1">
      <alignment horizontal="center" vertical="center" wrapText="1"/>
    </xf>
    <xf numFmtId="164" fontId="1" fillId="23" borderId="25" xfId="274" applyNumberFormat="1" applyFill="1" applyBorder="1" applyAlignment="1" applyProtection="1">
      <alignment horizontal="right" indent="1"/>
    </xf>
    <xf numFmtId="0" fontId="25" fillId="0" borderId="0" xfId="0" applyFont="1" applyBorder="1" applyAlignment="1" applyProtection="1"/>
    <xf numFmtId="0" fontId="25" fillId="0" borderId="34" xfId="0" applyFont="1" applyBorder="1" applyAlignment="1" applyProtection="1"/>
    <xf numFmtId="0" fontId="25" fillId="0" borderId="12" xfId="0" applyFont="1" applyBorder="1" applyAlignment="1" applyProtection="1"/>
    <xf numFmtId="164" fontId="1" fillId="21" borderId="35" xfId="274" applyNumberFormat="1" applyFill="1" applyBorder="1" applyAlignment="1" applyProtection="1">
      <alignment horizontal="right" vertical="center" indent="1"/>
    </xf>
    <xf numFmtId="0" fontId="38" fillId="0" borderId="18" xfId="274" applyFont="1" applyBorder="1" applyAlignment="1" applyProtection="1">
      <alignment horizontal="left" vertical="center" wrapText="1"/>
    </xf>
    <xf numFmtId="0" fontId="1" fillId="26" borderId="36" xfId="274" applyFill="1" applyBorder="1" applyAlignment="1" applyProtection="1">
      <alignment horizontal="left" vertical="center" wrapText="1"/>
    </xf>
    <xf numFmtId="0" fontId="1" fillId="26" borderId="37" xfId="274" applyFill="1" applyBorder="1" applyAlignment="1" applyProtection="1">
      <alignment wrapText="1"/>
    </xf>
    <xf numFmtId="0" fontId="1" fillId="26" borderId="37" xfId="274" applyFill="1" applyBorder="1" applyAlignment="1" applyProtection="1">
      <alignment vertical="center" wrapText="1"/>
    </xf>
    <xf numFmtId="0" fontId="38" fillId="0" borderId="31" xfId="274" applyFont="1" applyBorder="1" applyAlignment="1" applyProtection="1">
      <alignment horizontal="center" vertical="center" wrapText="1"/>
    </xf>
    <xf numFmtId="1" fontId="1" fillId="19" borderId="19" xfId="274" applyNumberFormat="1" applyFill="1" applyBorder="1" applyAlignment="1" applyProtection="1">
      <alignment horizontal="center" vertical="center"/>
      <protection locked="0"/>
    </xf>
    <xf numFmtId="0" fontId="1" fillId="0" borderId="28" xfId="274" applyFont="1" applyFill="1" applyBorder="1" applyAlignment="1" applyProtection="1">
      <alignment vertical="center"/>
    </xf>
    <xf numFmtId="3" fontId="1" fillId="0" borderId="19" xfId="274" applyNumberFormat="1" applyFill="1" applyBorder="1" applyAlignment="1" applyProtection="1">
      <alignment horizontal="center" vertical="center"/>
    </xf>
    <xf numFmtId="0" fontId="1" fillId="0" borderId="18" xfId="274" applyFont="1" applyFill="1" applyBorder="1" applyAlignment="1" applyProtection="1">
      <alignment vertical="center"/>
    </xf>
    <xf numFmtId="0" fontId="1" fillId="0" borderId="27" xfId="274" applyFill="1" applyBorder="1" applyAlignment="1" applyProtection="1">
      <alignment vertical="center"/>
    </xf>
    <xf numFmtId="0" fontId="1" fillId="26" borderId="38" xfId="274" applyFill="1" applyBorder="1" applyAlignment="1" applyProtection="1">
      <alignment wrapText="1"/>
    </xf>
    <xf numFmtId="1" fontId="1" fillId="19" borderId="39" xfId="274" applyNumberFormat="1" applyFill="1" applyBorder="1" applyAlignment="1" applyProtection="1">
      <alignment horizontal="center" vertical="center"/>
      <protection locked="0"/>
    </xf>
    <xf numFmtId="1" fontId="1" fillId="19" borderId="20" xfId="274" applyNumberFormat="1" applyFill="1" applyBorder="1" applyAlignment="1" applyProtection="1">
      <alignment horizontal="center" vertical="center"/>
      <protection locked="0"/>
    </xf>
    <xf numFmtId="164" fontId="24" fillId="21" borderId="15" xfId="0" applyNumberFormat="1" applyFont="1" applyFill="1" applyBorder="1" applyAlignment="1" applyProtection="1">
      <alignment horizontal="right" vertical="center" indent="2"/>
    </xf>
    <xf numFmtId="164" fontId="1" fillId="21" borderId="40" xfId="274" applyNumberFormat="1" applyFill="1" applyBorder="1" applyAlignment="1" applyProtection="1">
      <alignment horizontal="right" vertical="center" indent="1"/>
    </xf>
    <xf numFmtId="164" fontId="1" fillId="23" borderId="25" xfId="274" applyNumberFormat="1" applyFill="1" applyBorder="1" applyAlignment="1" applyProtection="1">
      <alignment horizontal="right" vertical="center" indent="1"/>
    </xf>
    <xf numFmtId="0" fontId="37" fillId="22" borderId="17" xfId="274" applyFont="1" applyFill="1" applyBorder="1" applyAlignment="1" applyProtection="1">
      <alignment horizontal="right" vertical="center" wrapText="1" indent="1"/>
    </xf>
    <xf numFmtId="164" fontId="1" fillId="21" borderId="41" xfId="274" applyNumberFormat="1" applyFill="1" applyBorder="1" applyAlignment="1" applyProtection="1">
      <alignment horizontal="right" vertical="center" indent="1"/>
    </xf>
    <xf numFmtId="0" fontId="27" fillId="22" borderId="17" xfId="274" applyFont="1" applyFill="1" applyBorder="1" applyAlignment="1" applyProtection="1">
      <alignment horizontal="right" vertical="center" wrapText="1" indent="1"/>
    </xf>
    <xf numFmtId="164" fontId="1" fillId="21" borderId="42" xfId="274" applyNumberFormat="1" applyFill="1" applyBorder="1" applyAlignment="1" applyProtection="1">
      <alignment horizontal="right" vertical="center" indent="1"/>
    </xf>
    <xf numFmtId="0" fontId="1" fillId="23" borderId="22" xfId="274" applyFill="1" applyBorder="1" applyAlignment="1" applyProtection="1">
      <alignment horizontal="right" vertical="center" indent="1"/>
    </xf>
    <xf numFmtId="164" fontId="1" fillId="23" borderId="22" xfId="274" applyNumberFormat="1" applyFill="1" applyBorder="1" applyAlignment="1" applyProtection="1">
      <alignment horizontal="right" vertical="center" indent="1"/>
    </xf>
    <xf numFmtId="0" fontId="1" fillId="0" borderId="19" xfId="274" applyNumberFormat="1" applyFill="1" applyBorder="1" applyAlignment="1" applyProtection="1">
      <alignment horizontal="center" vertical="center"/>
    </xf>
    <xf numFmtId="0" fontId="1" fillId="0" borderId="20" xfId="274" applyFont="1" applyFill="1" applyBorder="1" applyAlignment="1" applyProtection="1">
      <alignment horizontal="center" vertical="center"/>
    </xf>
    <xf numFmtId="165" fontId="1" fillId="25" borderId="19" xfId="274" applyNumberFormat="1" applyFill="1" applyBorder="1" applyAlignment="1" applyProtection="1">
      <alignment horizontal="center" vertical="center"/>
    </xf>
    <xf numFmtId="0" fontId="1" fillId="0" borderId="19" xfId="274" applyFont="1" applyFill="1" applyBorder="1" applyAlignment="1" applyProtection="1">
      <alignment horizontal="center" vertical="center"/>
    </xf>
    <xf numFmtId="0" fontId="1" fillId="0" borderId="31" xfId="274" applyFont="1" applyFill="1" applyBorder="1" applyAlignment="1" applyProtection="1">
      <alignment horizontal="center" vertical="center"/>
    </xf>
    <xf numFmtId="165" fontId="1" fillId="25" borderId="31" xfId="274" applyNumberFormat="1" applyFill="1" applyBorder="1" applyAlignment="1" applyProtection="1">
      <alignment horizontal="center" vertical="center"/>
    </xf>
    <xf numFmtId="0" fontId="1" fillId="25" borderId="10" xfId="274" applyFont="1" applyFill="1" applyBorder="1" applyAlignment="1" applyProtection="1">
      <alignment horizontal="center" vertical="center" wrapText="1"/>
    </xf>
    <xf numFmtId="165" fontId="1" fillId="0" borderId="19" xfId="274" applyNumberFormat="1" applyFill="1" applyBorder="1" applyAlignment="1" applyProtection="1">
      <alignment horizontal="center" vertical="center"/>
    </xf>
    <xf numFmtId="0" fontId="1" fillId="0" borderId="27" xfId="274" applyFont="1" applyFill="1" applyBorder="1" applyAlignment="1" applyProtection="1">
      <alignment vertical="center"/>
    </xf>
    <xf numFmtId="0" fontId="1" fillId="0" borderId="39" xfId="274" applyFont="1" applyFill="1" applyBorder="1" applyAlignment="1" applyProtection="1">
      <alignment horizontal="center" vertical="center"/>
    </xf>
    <xf numFmtId="0" fontId="1" fillId="0" borderId="18" xfId="274" applyFill="1" applyBorder="1" applyAlignment="1" applyProtection="1">
      <alignment vertical="center"/>
    </xf>
    <xf numFmtId="0" fontId="1" fillId="0" borderId="31" xfId="274" applyFill="1" applyBorder="1" applyAlignment="1" applyProtection="1">
      <alignment horizontal="center" vertical="center"/>
    </xf>
    <xf numFmtId="0" fontId="38" fillId="0" borderId="27" xfId="274" applyFont="1" applyBorder="1" applyAlignment="1" applyProtection="1">
      <alignment horizontal="left" vertical="center" wrapText="1"/>
    </xf>
    <xf numFmtId="0" fontId="1" fillId="0" borderId="39" xfId="274" applyFill="1" applyBorder="1" applyAlignment="1" applyProtection="1">
      <alignment horizontal="center" vertical="center"/>
    </xf>
    <xf numFmtId="0" fontId="38" fillId="0" borderId="28" xfId="274" applyFont="1" applyBorder="1" applyAlignment="1" applyProtection="1">
      <alignment horizontal="left" vertical="center" wrapText="1"/>
    </xf>
    <xf numFmtId="0" fontId="1" fillId="26" borderId="43" xfId="274" applyFill="1" applyBorder="1" applyAlignment="1" applyProtection="1">
      <alignment vertical="center" wrapText="1"/>
    </xf>
    <xf numFmtId="0" fontId="1" fillId="26" borderId="36" xfId="274" applyFill="1" applyBorder="1" applyAlignment="1" applyProtection="1">
      <alignment vertical="center" wrapText="1"/>
    </xf>
    <xf numFmtId="0" fontId="38" fillId="0" borderId="10" xfId="274" applyFont="1" applyBorder="1" applyAlignment="1" applyProtection="1">
      <alignment horizontal="center" vertical="center" wrapText="1"/>
    </xf>
    <xf numFmtId="0" fontId="39" fillId="0" borderId="0" xfId="274" applyFont="1" applyBorder="1" applyAlignment="1" applyProtection="1">
      <alignment horizontal="right" vertical="top"/>
    </xf>
    <xf numFmtId="44" fontId="44" fillId="0" borderId="44" xfId="0" applyNumberFormat="1" applyFont="1" applyBorder="1" applyAlignment="1" applyProtection="1"/>
    <xf numFmtId="0" fontId="39" fillId="27" borderId="14" xfId="274" applyFont="1" applyFill="1" applyBorder="1" applyAlignment="1" applyProtection="1">
      <alignment horizontal="left" vertical="center"/>
      <protection locked="0"/>
    </xf>
    <xf numFmtId="44" fontId="41" fillId="27" borderId="14" xfId="0" applyNumberFormat="1" applyFont="1" applyFill="1" applyBorder="1" applyAlignment="1" applyProtection="1">
      <alignment horizontal="left" vertical="center"/>
      <protection locked="0"/>
    </xf>
    <xf numFmtId="0" fontId="39" fillId="27" borderId="14" xfId="0" applyFont="1" applyFill="1" applyBorder="1" applyAlignment="1" applyProtection="1">
      <alignment horizontal="left" vertical="center"/>
      <protection locked="0"/>
    </xf>
    <xf numFmtId="44" fontId="44" fillId="0" borderId="33" xfId="0" applyNumberFormat="1" applyFont="1" applyBorder="1" applyAlignment="1" applyProtection="1">
      <alignment vertical="center"/>
    </xf>
    <xf numFmtId="0" fontId="35" fillId="0" borderId="33" xfId="0" applyFont="1" applyBorder="1" applyAlignment="1" applyProtection="1">
      <alignment vertical="center"/>
    </xf>
    <xf numFmtId="0" fontId="36" fillId="0" borderId="33" xfId="0" applyFont="1" applyBorder="1" applyAlignment="1" applyProtection="1">
      <alignment vertical="center"/>
    </xf>
    <xf numFmtId="0" fontId="1" fillId="0" borderId="0" xfId="274" applyBorder="1" applyAlignment="1" applyProtection="1">
      <alignment horizontal="center"/>
    </xf>
    <xf numFmtId="0" fontId="36" fillId="0" borderId="0" xfId="274" applyFont="1" applyBorder="1" applyAlignment="1" applyProtection="1">
      <alignment horizontal="right"/>
    </xf>
    <xf numFmtId="0" fontId="0" fillId="0" borderId="16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1" fillId="26" borderId="45" xfId="274" applyFill="1" applyBorder="1" applyAlignment="1" applyProtection="1">
      <alignment horizontal="left" vertical="center" wrapText="1"/>
    </xf>
    <xf numFmtId="0" fontId="1" fillId="26" borderId="37" xfId="274" applyFill="1" applyBorder="1" applyAlignment="1" applyProtection="1">
      <alignment horizontal="left" vertical="center"/>
    </xf>
    <xf numFmtId="0" fontId="1" fillId="26" borderId="37" xfId="274" applyFill="1" applyBorder="1" applyAlignment="1" applyProtection="1">
      <alignment horizontal="left" vertical="center" wrapText="1"/>
    </xf>
    <xf numFmtId="0" fontId="1" fillId="26" borderId="46" xfId="274" applyFill="1" applyBorder="1" applyAlignment="1" applyProtection="1">
      <alignment horizontal="left" vertical="center" wrapText="1"/>
    </xf>
    <xf numFmtId="0" fontId="1" fillId="26" borderId="46" xfId="274" applyFill="1" applyBorder="1" applyAlignment="1" applyProtection="1">
      <alignment horizontal="left" vertical="center"/>
    </xf>
    <xf numFmtId="0" fontId="1" fillId="26" borderId="47" xfId="274" applyFill="1" applyBorder="1" applyAlignment="1" applyProtection="1">
      <alignment horizontal="left" vertical="center" wrapText="1"/>
    </xf>
    <xf numFmtId="0" fontId="1" fillId="26" borderId="48" xfId="274" applyFill="1" applyBorder="1" applyAlignment="1" applyProtection="1">
      <alignment horizontal="left" vertical="center"/>
    </xf>
    <xf numFmtId="0" fontId="1" fillId="26" borderId="49" xfId="274" applyFill="1" applyBorder="1" applyAlignment="1" applyProtection="1">
      <alignment horizontal="left" vertical="center" wrapText="1"/>
    </xf>
    <xf numFmtId="0" fontId="1" fillId="26" borderId="33" xfId="274" applyFill="1" applyBorder="1" applyAlignment="1" applyProtection="1">
      <alignment horizontal="left" vertical="center" wrapText="1"/>
    </xf>
    <xf numFmtId="0" fontId="1" fillId="26" borderId="13" xfId="274" applyFill="1" applyBorder="1" applyAlignment="1" applyProtection="1">
      <alignment horizontal="left" vertical="center" wrapText="1"/>
    </xf>
    <xf numFmtId="164" fontId="45" fillId="0" borderId="16" xfId="274" applyNumberFormat="1" applyFont="1" applyBorder="1" applyAlignment="1" applyProtection="1"/>
    <xf numFmtId="0" fontId="45" fillId="0" borderId="15" xfId="274" applyFont="1" applyBorder="1" applyAlignment="1" applyProtection="1"/>
    <xf numFmtId="0" fontId="1" fillId="0" borderId="32" xfId="274" applyBorder="1" applyAlignment="1" applyProtection="1">
      <alignment horizontal="center" wrapText="1"/>
    </xf>
    <xf numFmtId="164" fontId="31" fillId="0" borderId="0" xfId="0" applyNumberFormat="1" applyFont="1" applyBorder="1" applyAlignment="1" applyProtection="1">
      <alignment horizontal="right" vertical="top" wrapText="1"/>
    </xf>
    <xf numFmtId="164" fontId="31" fillId="0" borderId="33" xfId="0" applyNumberFormat="1" applyFont="1" applyBorder="1" applyAlignment="1" applyProtection="1">
      <alignment horizontal="right" vertical="top" wrapText="1"/>
    </xf>
    <xf numFmtId="0" fontId="24" fillId="21" borderId="16" xfId="0" applyFont="1" applyFill="1" applyBorder="1" applyAlignment="1" applyProtection="1">
      <alignment horizontal="center" vertical="center" wrapText="1"/>
    </xf>
    <xf numFmtId="0" fontId="0" fillId="21" borderId="17" xfId="0" applyFill="1" applyBorder="1" applyAlignment="1" applyProtection="1">
      <alignment horizontal="center"/>
    </xf>
    <xf numFmtId="44" fontId="44" fillId="27" borderId="16" xfId="0" applyNumberFormat="1" applyFont="1" applyFill="1" applyBorder="1" applyAlignment="1" applyProtection="1">
      <alignment horizontal="right"/>
      <protection locked="0"/>
    </xf>
    <xf numFmtId="44" fontId="44" fillId="27" borderId="15" xfId="0" applyNumberFormat="1" applyFont="1" applyFill="1" applyBorder="1" applyAlignment="1" applyProtection="1">
      <alignment horizontal="right"/>
      <protection locked="0"/>
    </xf>
    <xf numFmtId="164" fontId="46" fillId="0" borderId="0" xfId="0" applyNumberFormat="1" applyFont="1" applyBorder="1" applyAlignment="1" applyProtection="1">
      <alignment horizontal="right" vertical="top" wrapText="1"/>
    </xf>
    <xf numFmtId="164" fontId="46" fillId="0" borderId="0" xfId="0" applyNumberFormat="1" applyFont="1" applyBorder="1" applyAlignment="1" applyProtection="1">
      <alignment horizontal="right" vertical="top"/>
    </xf>
    <xf numFmtId="164" fontId="46" fillId="0" borderId="33" xfId="0" applyNumberFormat="1" applyFont="1" applyBorder="1" applyAlignment="1" applyProtection="1">
      <alignment horizontal="right" vertical="top"/>
    </xf>
    <xf numFmtId="44" fontId="44" fillId="0" borderId="16" xfId="0" applyNumberFormat="1" applyFont="1" applyBorder="1" applyAlignment="1" applyProtection="1">
      <alignment horizontal="right"/>
    </xf>
    <xf numFmtId="44" fontId="44" fillId="0" borderId="15" xfId="0" applyNumberFormat="1" applyFont="1" applyBorder="1" applyAlignment="1" applyProtection="1">
      <alignment horizontal="right"/>
    </xf>
    <xf numFmtId="164" fontId="41" fillId="0" borderId="0" xfId="0" applyNumberFormat="1" applyFont="1" applyBorder="1" applyAlignment="1" applyProtection="1">
      <alignment horizontal="center" vertical="center" wrapText="1"/>
    </xf>
  </cellXfs>
  <cellStyles count="333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1 6" xfId="5" xr:uid="{00000000-0005-0000-0000-000004000000}"/>
    <cellStyle name="20% - Accent1 7" xfId="6" xr:uid="{00000000-0005-0000-0000-000005000000}"/>
    <cellStyle name="20% - Accent1 8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5" xfId="11" xr:uid="{00000000-0005-0000-0000-00000A000000}"/>
    <cellStyle name="20% - Accent2 6" xfId="12" xr:uid="{00000000-0005-0000-0000-00000B000000}"/>
    <cellStyle name="20% - Accent2 7" xfId="13" xr:uid="{00000000-0005-0000-0000-00000C000000}"/>
    <cellStyle name="20% - Accent2 8" xfId="14" xr:uid="{00000000-0005-0000-0000-00000D000000}"/>
    <cellStyle name="20% - Accent3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3 6" xfId="19" xr:uid="{00000000-0005-0000-0000-000012000000}"/>
    <cellStyle name="20% - Accent3 7" xfId="20" xr:uid="{00000000-0005-0000-0000-000013000000}"/>
    <cellStyle name="20% - Accent3 8" xfId="21" xr:uid="{00000000-0005-0000-0000-000014000000}"/>
    <cellStyle name="20% - Accent4 2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4 5" xfId="25" xr:uid="{00000000-0005-0000-0000-000018000000}"/>
    <cellStyle name="20% - Accent4 6" xfId="26" xr:uid="{00000000-0005-0000-0000-000019000000}"/>
    <cellStyle name="20% - Accent4 7" xfId="27" xr:uid="{00000000-0005-0000-0000-00001A000000}"/>
    <cellStyle name="20% - Accent4 8" xfId="28" xr:uid="{00000000-0005-0000-0000-00001B000000}"/>
    <cellStyle name="20% - Accent5 2" xfId="29" xr:uid="{00000000-0005-0000-0000-00001C000000}"/>
    <cellStyle name="20% - Accent5 3" xfId="30" xr:uid="{00000000-0005-0000-0000-00001D000000}"/>
    <cellStyle name="20% - Accent5 4" xfId="31" xr:uid="{00000000-0005-0000-0000-00001E000000}"/>
    <cellStyle name="20% - Accent5 5" xfId="32" xr:uid="{00000000-0005-0000-0000-00001F000000}"/>
    <cellStyle name="20% - Accent5 6" xfId="33" xr:uid="{00000000-0005-0000-0000-000020000000}"/>
    <cellStyle name="20% - Accent5 7" xfId="34" xr:uid="{00000000-0005-0000-0000-000021000000}"/>
    <cellStyle name="20% - Accent5 8" xfId="35" xr:uid="{00000000-0005-0000-0000-000022000000}"/>
    <cellStyle name="20% - Accent6 2" xfId="36" xr:uid="{00000000-0005-0000-0000-000023000000}"/>
    <cellStyle name="20% - Accent6 3" xfId="37" xr:uid="{00000000-0005-0000-0000-000024000000}"/>
    <cellStyle name="20% - Accent6 4" xfId="38" xr:uid="{00000000-0005-0000-0000-000025000000}"/>
    <cellStyle name="20% - Accent6 5" xfId="39" xr:uid="{00000000-0005-0000-0000-000026000000}"/>
    <cellStyle name="20% - Accent6 6" xfId="40" xr:uid="{00000000-0005-0000-0000-000027000000}"/>
    <cellStyle name="20% - Accent6 7" xfId="41" xr:uid="{00000000-0005-0000-0000-000028000000}"/>
    <cellStyle name="20% - Accent6 8" xfId="42" xr:uid="{00000000-0005-0000-0000-000029000000}"/>
    <cellStyle name="40% - Accent1 2" xfId="43" xr:uid="{00000000-0005-0000-0000-00002A000000}"/>
    <cellStyle name="40% - Accent1 3" xfId="44" xr:uid="{00000000-0005-0000-0000-00002B000000}"/>
    <cellStyle name="40% - Accent1 4" xfId="45" xr:uid="{00000000-0005-0000-0000-00002C000000}"/>
    <cellStyle name="40% - Accent1 5" xfId="46" xr:uid="{00000000-0005-0000-0000-00002D000000}"/>
    <cellStyle name="40% - Accent1 6" xfId="47" xr:uid="{00000000-0005-0000-0000-00002E000000}"/>
    <cellStyle name="40% - Accent1 7" xfId="48" xr:uid="{00000000-0005-0000-0000-00002F000000}"/>
    <cellStyle name="40% - Accent1 8" xfId="49" xr:uid="{00000000-0005-0000-0000-000030000000}"/>
    <cellStyle name="40% - Accent2 2" xfId="50" xr:uid="{00000000-0005-0000-0000-000031000000}"/>
    <cellStyle name="40% - Accent2 3" xfId="51" xr:uid="{00000000-0005-0000-0000-000032000000}"/>
    <cellStyle name="40% - Accent2 4" xfId="52" xr:uid="{00000000-0005-0000-0000-000033000000}"/>
    <cellStyle name="40% - Accent2 5" xfId="53" xr:uid="{00000000-0005-0000-0000-000034000000}"/>
    <cellStyle name="40% - Accent2 6" xfId="54" xr:uid="{00000000-0005-0000-0000-000035000000}"/>
    <cellStyle name="40% - Accent2 7" xfId="55" xr:uid="{00000000-0005-0000-0000-000036000000}"/>
    <cellStyle name="40% - Accent2 8" xfId="56" xr:uid="{00000000-0005-0000-0000-000037000000}"/>
    <cellStyle name="40% - Accent3 2" xfId="57" xr:uid="{00000000-0005-0000-0000-000038000000}"/>
    <cellStyle name="40% - Accent3 3" xfId="58" xr:uid="{00000000-0005-0000-0000-000039000000}"/>
    <cellStyle name="40% - Accent3 4" xfId="59" xr:uid="{00000000-0005-0000-0000-00003A000000}"/>
    <cellStyle name="40% - Accent3 5" xfId="60" xr:uid="{00000000-0005-0000-0000-00003B000000}"/>
    <cellStyle name="40% - Accent3 6" xfId="61" xr:uid="{00000000-0005-0000-0000-00003C000000}"/>
    <cellStyle name="40% - Accent3 7" xfId="62" xr:uid="{00000000-0005-0000-0000-00003D000000}"/>
    <cellStyle name="40% - Accent3 8" xfId="63" xr:uid="{00000000-0005-0000-0000-00003E000000}"/>
    <cellStyle name="40% - Accent4 2" xfId="64" xr:uid="{00000000-0005-0000-0000-00003F000000}"/>
    <cellStyle name="40% - Accent4 3" xfId="65" xr:uid="{00000000-0005-0000-0000-000040000000}"/>
    <cellStyle name="40% - Accent4 4" xfId="66" xr:uid="{00000000-0005-0000-0000-000041000000}"/>
    <cellStyle name="40% - Accent4 5" xfId="67" xr:uid="{00000000-0005-0000-0000-000042000000}"/>
    <cellStyle name="40% - Accent4 6" xfId="68" xr:uid="{00000000-0005-0000-0000-000043000000}"/>
    <cellStyle name="40% - Accent4 7" xfId="69" xr:uid="{00000000-0005-0000-0000-000044000000}"/>
    <cellStyle name="40% - Accent4 8" xfId="70" xr:uid="{00000000-0005-0000-0000-000045000000}"/>
    <cellStyle name="40% - Accent5 2" xfId="71" xr:uid="{00000000-0005-0000-0000-000046000000}"/>
    <cellStyle name="40% - Accent5 3" xfId="72" xr:uid="{00000000-0005-0000-0000-000047000000}"/>
    <cellStyle name="40% - Accent5 4" xfId="73" xr:uid="{00000000-0005-0000-0000-000048000000}"/>
    <cellStyle name="40% - Accent5 5" xfId="74" xr:uid="{00000000-0005-0000-0000-000049000000}"/>
    <cellStyle name="40% - Accent5 6" xfId="75" xr:uid="{00000000-0005-0000-0000-00004A000000}"/>
    <cellStyle name="40% - Accent5 7" xfId="76" xr:uid="{00000000-0005-0000-0000-00004B000000}"/>
    <cellStyle name="40% - Accent5 8" xfId="77" xr:uid="{00000000-0005-0000-0000-00004C000000}"/>
    <cellStyle name="40% - Accent6 2" xfId="78" xr:uid="{00000000-0005-0000-0000-00004D000000}"/>
    <cellStyle name="40% - Accent6 3" xfId="79" xr:uid="{00000000-0005-0000-0000-00004E000000}"/>
    <cellStyle name="40% - Accent6 4" xfId="80" xr:uid="{00000000-0005-0000-0000-00004F000000}"/>
    <cellStyle name="40% - Accent6 5" xfId="81" xr:uid="{00000000-0005-0000-0000-000050000000}"/>
    <cellStyle name="40% - Accent6 6" xfId="82" xr:uid="{00000000-0005-0000-0000-000051000000}"/>
    <cellStyle name="40% - Accent6 7" xfId="83" xr:uid="{00000000-0005-0000-0000-000052000000}"/>
    <cellStyle name="40% - Accent6 8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1 4" xfId="87" xr:uid="{00000000-0005-0000-0000-000056000000}"/>
    <cellStyle name="60% - Accent1 5" xfId="88" xr:uid="{00000000-0005-0000-0000-000057000000}"/>
    <cellStyle name="60% - Accent1 6" xfId="89" xr:uid="{00000000-0005-0000-0000-000058000000}"/>
    <cellStyle name="60% - Accent1 7" xfId="90" xr:uid="{00000000-0005-0000-0000-000059000000}"/>
    <cellStyle name="60% - Accent1 8" xfId="91" xr:uid="{00000000-0005-0000-0000-00005A000000}"/>
    <cellStyle name="60% - Accent2 2" xfId="92" xr:uid="{00000000-0005-0000-0000-00005B000000}"/>
    <cellStyle name="60% - Accent2 3" xfId="93" xr:uid="{00000000-0005-0000-0000-00005C000000}"/>
    <cellStyle name="60% - Accent2 4" xfId="94" xr:uid="{00000000-0005-0000-0000-00005D000000}"/>
    <cellStyle name="60% - Accent2 5" xfId="95" xr:uid="{00000000-0005-0000-0000-00005E000000}"/>
    <cellStyle name="60% - Accent2 6" xfId="96" xr:uid="{00000000-0005-0000-0000-00005F000000}"/>
    <cellStyle name="60% - Accent2 7" xfId="97" xr:uid="{00000000-0005-0000-0000-000060000000}"/>
    <cellStyle name="60% - Accent2 8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5 7" xfId="118" xr:uid="{00000000-0005-0000-0000-000075000000}"/>
    <cellStyle name="60% - Accent5 8" xfId="119" xr:uid="{00000000-0005-0000-0000-000076000000}"/>
    <cellStyle name="60% - Accent6 2" xfId="120" xr:uid="{00000000-0005-0000-0000-000077000000}"/>
    <cellStyle name="60% - Accent6 3" xfId="121" xr:uid="{00000000-0005-0000-0000-000078000000}"/>
    <cellStyle name="60% - Accent6 4" xfId="122" xr:uid="{00000000-0005-0000-0000-000079000000}"/>
    <cellStyle name="60% - Accent6 5" xfId="123" xr:uid="{00000000-0005-0000-0000-00007A000000}"/>
    <cellStyle name="60% - Accent6 6" xfId="124" xr:uid="{00000000-0005-0000-0000-00007B000000}"/>
    <cellStyle name="60% - Accent6 7" xfId="125" xr:uid="{00000000-0005-0000-0000-00007C000000}"/>
    <cellStyle name="60% - Accent6 8" xfId="126" xr:uid="{00000000-0005-0000-0000-00007D000000}"/>
    <cellStyle name="Accent1 2" xfId="127" xr:uid="{00000000-0005-0000-0000-00007E000000}"/>
    <cellStyle name="Accent1 3" xfId="128" xr:uid="{00000000-0005-0000-0000-00007F000000}"/>
    <cellStyle name="Accent1 4" xfId="129" xr:uid="{00000000-0005-0000-0000-000080000000}"/>
    <cellStyle name="Accent1 5" xfId="130" xr:uid="{00000000-0005-0000-0000-000081000000}"/>
    <cellStyle name="Accent1 6" xfId="131" xr:uid="{00000000-0005-0000-0000-000082000000}"/>
    <cellStyle name="Accent1 7" xfId="132" xr:uid="{00000000-0005-0000-0000-000083000000}"/>
    <cellStyle name="Accent1 8" xfId="133" xr:uid="{00000000-0005-0000-0000-000084000000}"/>
    <cellStyle name="Accent2 2" xfId="134" xr:uid="{00000000-0005-0000-0000-000085000000}"/>
    <cellStyle name="Accent2 3" xfId="135" xr:uid="{00000000-0005-0000-0000-000086000000}"/>
    <cellStyle name="Accent2 4" xfId="136" xr:uid="{00000000-0005-0000-0000-000087000000}"/>
    <cellStyle name="Accent2 5" xfId="137" xr:uid="{00000000-0005-0000-0000-000088000000}"/>
    <cellStyle name="Accent2 6" xfId="138" xr:uid="{00000000-0005-0000-0000-000089000000}"/>
    <cellStyle name="Accent2 7" xfId="139" xr:uid="{00000000-0005-0000-0000-00008A000000}"/>
    <cellStyle name="Accent2 8" xfId="140" xr:uid="{00000000-0005-0000-0000-00008B000000}"/>
    <cellStyle name="Accent3 2" xfId="141" xr:uid="{00000000-0005-0000-0000-00008C000000}"/>
    <cellStyle name="Accent3 3" xfId="142" xr:uid="{00000000-0005-0000-0000-00008D000000}"/>
    <cellStyle name="Accent3 4" xfId="143" xr:uid="{00000000-0005-0000-0000-00008E000000}"/>
    <cellStyle name="Accent3 5" xfId="144" xr:uid="{00000000-0005-0000-0000-00008F000000}"/>
    <cellStyle name="Accent3 6" xfId="145" xr:uid="{00000000-0005-0000-0000-000090000000}"/>
    <cellStyle name="Accent3 7" xfId="146" xr:uid="{00000000-0005-0000-0000-000091000000}"/>
    <cellStyle name="Accent3 8" xfId="147" xr:uid="{00000000-0005-0000-0000-000092000000}"/>
    <cellStyle name="Accent4 2" xfId="148" xr:uid="{00000000-0005-0000-0000-000093000000}"/>
    <cellStyle name="Accent4 3" xfId="149" xr:uid="{00000000-0005-0000-0000-000094000000}"/>
    <cellStyle name="Accent4 4" xfId="150" xr:uid="{00000000-0005-0000-0000-000095000000}"/>
    <cellStyle name="Accent4 5" xfId="151" xr:uid="{00000000-0005-0000-0000-000096000000}"/>
    <cellStyle name="Accent4 6" xfId="152" xr:uid="{00000000-0005-0000-0000-000097000000}"/>
    <cellStyle name="Accent4 7" xfId="153" xr:uid="{00000000-0005-0000-0000-000098000000}"/>
    <cellStyle name="Accent4 8" xfId="154" xr:uid="{00000000-0005-0000-0000-000099000000}"/>
    <cellStyle name="Accent5 2" xfId="155" xr:uid="{00000000-0005-0000-0000-00009A000000}"/>
    <cellStyle name="Accent5 3" xfId="156" xr:uid="{00000000-0005-0000-0000-00009B000000}"/>
    <cellStyle name="Accent5 4" xfId="157" xr:uid="{00000000-0005-0000-0000-00009C000000}"/>
    <cellStyle name="Accent5 5" xfId="158" xr:uid="{00000000-0005-0000-0000-00009D000000}"/>
    <cellStyle name="Accent5 6" xfId="159" xr:uid="{00000000-0005-0000-0000-00009E000000}"/>
    <cellStyle name="Accent5 7" xfId="160" xr:uid="{00000000-0005-0000-0000-00009F000000}"/>
    <cellStyle name="Accent5 8" xfId="161" xr:uid="{00000000-0005-0000-0000-0000A0000000}"/>
    <cellStyle name="Accent6 2" xfId="162" xr:uid="{00000000-0005-0000-0000-0000A1000000}"/>
    <cellStyle name="Accent6 3" xfId="163" xr:uid="{00000000-0005-0000-0000-0000A2000000}"/>
    <cellStyle name="Accent6 4" xfId="164" xr:uid="{00000000-0005-0000-0000-0000A3000000}"/>
    <cellStyle name="Accent6 5" xfId="165" xr:uid="{00000000-0005-0000-0000-0000A4000000}"/>
    <cellStyle name="Accent6 6" xfId="166" xr:uid="{00000000-0005-0000-0000-0000A5000000}"/>
    <cellStyle name="Accent6 7" xfId="167" xr:uid="{00000000-0005-0000-0000-0000A6000000}"/>
    <cellStyle name="Accent6 8" xfId="168" xr:uid="{00000000-0005-0000-0000-0000A7000000}"/>
    <cellStyle name="Bad 2" xfId="169" xr:uid="{00000000-0005-0000-0000-0000A8000000}"/>
    <cellStyle name="Bad 3" xfId="170" xr:uid="{00000000-0005-0000-0000-0000A9000000}"/>
    <cellStyle name="Bad 4" xfId="171" xr:uid="{00000000-0005-0000-0000-0000AA000000}"/>
    <cellStyle name="Bad 5" xfId="172" xr:uid="{00000000-0005-0000-0000-0000AB000000}"/>
    <cellStyle name="Bad 6" xfId="173" xr:uid="{00000000-0005-0000-0000-0000AC000000}"/>
    <cellStyle name="Bad 7" xfId="174" xr:uid="{00000000-0005-0000-0000-0000AD000000}"/>
    <cellStyle name="Bad 8" xfId="175" xr:uid="{00000000-0005-0000-0000-0000AE000000}"/>
    <cellStyle name="Calculation 2" xfId="176" xr:uid="{00000000-0005-0000-0000-0000AF000000}"/>
    <cellStyle name="Calculation 3" xfId="177" xr:uid="{00000000-0005-0000-0000-0000B0000000}"/>
    <cellStyle name="Calculation 4" xfId="178" xr:uid="{00000000-0005-0000-0000-0000B1000000}"/>
    <cellStyle name="Calculation 5" xfId="179" xr:uid="{00000000-0005-0000-0000-0000B2000000}"/>
    <cellStyle name="Calculation 6" xfId="180" xr:uid="{00000000-0005-0000-0000-0000B3000000}"/>
    <cellStyle name="Calculation 7" xfId="181" xr:uid="{00000000-0005-0000-0000-0000B4000000}"/>
    <cellStyle name="Calculation 8" xfId="182" xr:uid="{00000000-0005-0000-0000-0000B5000000}"/>
    <cellStyle name="Check Cell 2" xfId="183" xr:uid="{00000000-0005-0000-0000-0000B6000000}"/>
    <cellStyle name="Check Cell 3" xfId="184" xr:uid="{00000000-0005-0000-0000-0000B7000000}"/>
    <cellStyle name="Check Cell 4" xfId="185" xr:uid="{00000000-0005-0000-0000-0000B8000000}"/>
    <cellStyle name="Check Cell 5" xfId="186" xr:uid="{00000000-0005-0000-0000-0000B9000000}"/>
    <cellStyle name="Check Cell 6" xfId="187" xr:uid="{00000000-0005-0000-0000-0000BA000000}"/>
    <cellStyle name="Check Cell 7" xfId="188" xr:uid="{00000000-0005-0000-0000-0000BB000000}"/>
    <cellStyle name="Check Cell 8" xfId="189" xr:uid="{00000000-0005-0000-0000-0000BC000000}"/>
    <cellStyle name="Comma 2" xfId="190" xr:uid="{00000000-0005-0000-0000-0000BD000000}"/>
    <cellStyle name="Comma 2 2" xfId="191" xr:uid="{00000000-0005-0000-0000-0000BE000000}"/>
    <cellStyle name="Comma 2 3" xfId="192" xr:uid="{00000000-0005-0000-0000-0000BF000000}"/>
    <cellStyle name="Comma 2 4" xfId="193" xr:uid="{00000000-0005-0000-0000-0000C0000000}"/>
    <cellStyle name="Comma 2 5" xfId="194" xr:uid="{00000000-0005-0000-0000-0000C1000000}"/>
    <cellStyle name="Comma 2 6" xfId="195" xr:uid="{00000000-0005-0000-0000-0000C2000000}"/>
    <cellStyle name="Comma 2 7" xfId="196" xr:uid="{00000000-0005-0000-0000-0000C3000000}"/>
    <cellStyle name="Comma 2 8" xfId="197" xr:uid="{00000000-0005-0000-0000-0000C4000000}"/>
    <cellStyle name="Currency 11" xfId="198" xr:uid="{00000000-0005-0000-0000-0000C5000000}"/>
    <cellStyle name="Currency 11 2" xfId="199" xr:uid="{00000000-0005-0000-0000-0000C6000000}"/>
    <cellStyle name="Currency 2 2" xfId="200" xr:uid="{00000000-0005-0000-0000-0000C7000000}"/>
    <cellStyle name="Currency 2 3" xfId="201" xr:uid="{00000000-0005-0000-0000-0000C8000000}"/>
    <cellStyle name="Currency 2 4" xfId="202" xr:uid="{00000000-0005-0000-0000-0000C9000000}"/>
    <cellStyle name="Currency 2 5" xfId="203" xr:uid="{00000000-0005-0000-0000-0000CA000000}"/>
    <cellStyle name="Currency 2 6" xfId="204" xr:uid="{00000000-0005-0000-0000-0000CB000000}"/>
    <cellStyle name="Currency 2 7" xfId="205" xr:uid="{00000000-0005-0000-0000-0000CC000000}"/>
    <cellStyle name="Currency 2 8" xfId="206" xr:uid="{00000000-0005-0000-0000-0000CD000000}"/>
    <cellStyle name="Currency 3" xfId="207" xr:uid="{00000000-0005-0000-0000-0000CE000000}"/>
    <cellStyle name="Data Field" xfId="208" xr:uid="{00000000-0005-0000-0000-0000CF000000}"/>
    <cellStyle name="Data Name" xfId="209" xr:uid="{00000000-0005-0000-0000-0000D0000000}"/>
    <cellStyle name="Explanatory Text 2" xfId="210" xr:uid="{00000000-0005-0000-0000-0000D1000000}"/>
    <cellStyle name="Explanatory Text 3" xfId="211" xr:uid="{00000000-0005-0000-0000-0000D2000000}"/>
    <cellStyle name="Explanatory Text 4" xfId="212" xr:uid="{00000000-0005-0000-0000-0000D3000000}"/>
    <cellStyle name="Explanatory Text 5" xfId="213" xr:uid="{00000000-0005-0000-0000-0000D4000000}"/>
    <cellStyle name="Explanatory Text 6" xfId="214" xr:uid="{00000000-0005-0000-0000-0000D5000000}"/>
    <cellStyle name="Explanatory Text 7" xfId="215" xr:uid="{00000000-0005-0000-0000-0000D6000000}"/>
    <cellStyle name="Explanatory Text 8" xfId="216" xr:uid="{00000000-0005-0000-0000-0000D7000000}"/>
    <cellStyle name="Good 2" xfId="217" xr:uid="{00000000-0005-0000-0000-0000D8000000}"/>
    <cellStyle name="Good 3" xfId="218" xr:uid="{00000000-0005-0000-0000-0000D9000000}"/>
    <cellStyle name="Good 4" xfId="219" xr:uid="{00000000-0005-0000-0000-0000DA000000}"/>
    <cellStyle name="Good 5" xfId="220" xr:uid="{00000000-0005-0000-0000-0000DB000000}"/>
    <cellStyle name="Good 6" xfId="221" xr:uid="{00000000-0005-0000-0000-0000DC000000}"/>
    <cellStyle name="Good 7" xfId="222" xr:uid="{00000000-0005-0000-0000-0000DD000000}"/>
    <cellStyle name="Good 8" xfId="223" xr:uid="{00000000-0005-0000-0000-0000DE000000}"/>
    <cellStyle name="Heading 1 2" xfId="224" xr:uid="{00000000-0005-0000-0000-0000DF000000}"/>
    <cellStyle name="Heading 1 3" xfId="225" xr:uid="{00000000-0005-0000-0000-0000E0000000}"/>
    <cellStyle name="Heading 1 4" xfId="226" xr:uid="{00000000-0005-0000-0000-0000E1000000}"/>
    <cellStyle name="Heading 1 5" xfId="227" xr:uid="{00000000-0005-0000-0000-0000E2000000}"/>
    <cellStyle name="Heading 1 6" xfId="228" xr:uid="{00000000-0005-0000-0000-0000E3000000}"/>
    <cellStyle name="Heading 1 7" xfId="229" xr:uid="{00000000-0005-0000-0000-0000E4000000}"/>
    <cellStyle name="Heading 1 8" xfId="230" xr:uid="{00000000-0005-0000-0000-0000E5000000}"/>
    <cellStyle name="Heading 2 2" xfId="231" xr:uid="{00000000-0005-0000-0000-0000E6000000}"/>
    <cellStyle name="Heading 2 3" xfId="232" xr:uid="{00000000-0005-0000-0000-0000E7000000}"/>
    <cellStyle name="Heading 2 4" xfId="233" xr:uid="{00000000-0005-0000-0000-0000E8000000}"/>
    <cellStyle name="Heading 2 5" xfId="234" xr:uid="{00000000-0005-0000-0000-0000E9000000}"/>
    <cellStyle name="Heading 2 6" xfId="235" xr:uid="{00000000-0005-0000-0000-0000EA000000}"/>
    <cellStyle name="Heading 2 7" xfId="236" xr:uid="{00000000-0005-0000-0000-0000EB000000}"/>
    <cellStyle name="Heading 2 8" xfId="237" xr:uid="{00000000-0005-0000-0000-0000EC000000}"/>
    <cellStyle name="Heading 3 2" xfId="238" xr:uid="{00000000-0005-0000-0000-0000ED000000}"/>
    <cellStyle name="Heading 3 3" xfId="239" xr:uid="{00000000-0005-0000-0000-0000EE000000}"/>
    <cellStyle name="Heading 3 4" xfId="240" xr:uid="{00000000-0005-0000-0000-0000EF000000}"/>
    <cellStyle name="Heading 3 5" xfId="241" xr:uid="{00000000-0005-0000-0000-0000F0000000}"/>
    <cellStyle name="Heading 3 6" xfId="242" xr:uid="{00000000-0005-0000-0000-0000F1000000}"/>
    <cellStyle name="Heading 3 7" xfId="243" xr:uid="{00000000-0005-0000-0000-0000F2000000}"/>
    <cellStyle name="Heading 3 8" xfId="244" xr:uid="{00000000-0005-0000-0000-0000F3000000}"/>
    <cellStyle name="Heading 4 2" xfId="245" xr:uid="{00000000-0005-0000-0000-0000F4000000}"/>
    <cellStyle name="Heading 4 3" xfId="246" xr:uid="{00000000-0005-0000-0000-0000F5000000}"/>
    <cellStyle name="Heading 4 4" xfId="247" xr:uid="{00000000-0005-0000-0000-0000F6000000}"/>
    <cellStyle name="Heading 4 5" xfId="248" xr:uid="{00000000-0005-0000-0000-0000F7000000}"/>
    <cellStyle name="Heading 4 6" xfId="249" xr:uid="{00000000-0005-0000-0000-0000F8000000}"/>
    <cellStyle name="Heading 4 7" xfId="250" xr:uid="{00000000-0005-0000-0000-0000F9000000}"/>
    <cellStyle name="Heading 4 8" xfId="251" xr:uid="{00000000-0005-0000-0000-0000FA000000}"/>
    <cellStyle name="Hyperlink 2" xfId="252" xr:uid="{00000000-0005-0000-0000-0000FB000000}"/>
    <cellStyle name="Input 2" xfId="253" xr:uid="{00000000-0005-0000-0000-0000FC000000}"/>
    <cellStyle name="Input 3" xfId="254" xr:uid="{00000000-0005-0000-0000-0000FD000000}"/>
    <cellStyle name="Input 4" xfId="255" xr:uid="{00000000-0005-0000-0000-0000FE000000}"/>
    <cellStyle name="Input 5" xfId="256" xr:uid="{00000000-0005-0000-0000-0000FF000000}"/>
    <cellStyle name="Input 6" xfId="257" xr:uid="{00000000-0005-0000-0000-000000010000}"/>
    <cellStyle name="Input 7" xfId="258" xr:uid="{00000000-0005-0000-0000-000001010000}"/>
    <cellStyle name="Input 8" xfId="259" xr:uid="{00000000-0005-0000-0000-000002010000}"/>
    <cellStyle name="Linked Cell 2" xfId="260" xr:uid="{00000000-0005-0000-0000-000003010000}"/>
    <cellStyle name="Linked Cell 3" xfId="261" xr:uid="{00000000-0005-0000-0000-000004010000}"/>
    <cellStyle name="Linked Cell 4" xfId="262" xr:uid="{00000000-0005-0000-0000-000005010000}"/>
    <cellStyle name="Linked Cell 5" xfId="263" xr:uid="{00000000-0005-0000-0000-000006010000}"/>
    <cellStyle name="Linked Cell 6" xfId="264" xr:uid="{00000000-0005-0000-0000-000007010000}"/>
    <cellStyle name="Linked Cell 7" xfId="265" xr:uid="{00000000-0005-0000-0000-000008010000}"/>
    <cellStyle name="Linked Cell 8" xfId="266" xr:uid="{00000000-0005-0000-0000-000009010000}"/>
    <cellStyle name="Neutral 2" xfId="267" xr:uid="{00000000-0005-0000-0000-00000A010000}"/>
    <cellStyle name="Neutral 3" xfId="268" xr:uid="{00000000-0005-0000-0000-00000B010000}"/>
    <cellStyle name="Neutral 4" xfId="269" xr:uid="{00000000-0005-0000-0000-00000C010000}"/>
    <cellStyle name="Neutral 5" xfId="270" xr:uid="{00000000-0005-0000-0000-00000D010000}"/>
    <cellStyle name="Neutral 6" xfId="271" xr:uid="{00000000-0005-0000-0000-00000E010000}"/>
    <cellStyle name="Neutral 7" xfId="272" xr:uid="{00000000-0005-0000-0000-00000F010000}"/>
    <cellStyle name="Neutral 8" xfId="273" xr:uid="{00000000-0005-0000-0000-000010010000}"/>
    <cellStyle name="Normal" xfId="0" builtinId="0"/>
    <cellStyle name="Normal 2" xfId="274" xr:uid="{00000000-0005-0000-0000-000012010000}"/>
    <cellStyle name="Normal 2 2" xfId="275" xr:uid="{00000000-0005-0000-0000-000013010000}"/>
    <cellStyle name="Normal 2 3" xfId="276" xr:uid="{00000000-0005-0000-0000-000014010000}"/>
    <cellStyle name="Normal 2 4" xfId="277" xr:uid="{00000000-0005-0000-0000-000015010000}"/>
    <cellStyle name="Normal 2 5" xfId="278" xr:uid="{00000000-0005-0000-0000-000016010000}"/>
    <cellStyle name="Normal 2 6" xfId="279" xr:uid="{00000000-0005-0000-0000-000017010000}"/>
    <cellStyle name="Normal 2 7" xfId="280" xr:uid="{00000000-0005-0000-0000-000018010000}"/>
    <cellStyle name="Normal 2 8" xfId="281" xr:uid="{00000000-0005-0000-0000-000019010000}"/>
    <cellStyle name="Normal 3 2" xfId="282" xr:uid="{00000000-0005-0000-0000-00001A010000}"/>
    <cellStyle name="Normal 3 3" xfId="283" xr:uid="{00000000-0005-0000-0000-00001B010000}"/>
    <cellStyle name="Normal 3 4" xfId="284" xr:uid="{00000000-0005-0000-0000-00001C010000}"/>
    <cellStyle name="Normal 3 5" xfId="285" xr:uid="{00000000-0005-0000-0000-00001D010000}"/>
    <cellStyle name="Normal 3 6" xfId="286" xr:uid="{00000000-0005-0000-0000-00001E010000}"/>
    <cellStyle name="Normal 3 7" xfId="287" xr:uid="{00000000-0005-0000-0000-00001F010000}"/>
    <cellStyle name="Normal 3 8" xfId="288" xr:uid="{00000000-0005-0000-0000-000020010000}"/>
    <cellStyle name="Normal 4" xfId="289" xr:uid="{00000000-0005-0000-0000-000021010000}"/>
    <cellStyle name="Note 2" xfId="290" xr:uid="{00000000-0005-0000-0000-000022010000}"/>
    <cellStyle name="Note 3" xfId="291" xr:uid="{00000000-0005-0000-0000-000023010000}"/>
    <cellStyle name="Note 4" xfId="292" xr:uid="{00000000-0005-0000-0000-000024010000}"/>
    <cellStyle name="Note 5" xfId="293" xr:uid="{00000000-0005-0000-0000-000025010000}"/>
    <cellStyle name="Note 6" xfId="294" xr:uid="{00000000-0005-0000-0000-000026010000}"/>
    <cellStyle name="Note 7" xfId="295" xr:uid="{00000000-0005-0000-0000-000027010000}"/>
    <cellStyle name="Note 8" xfId="296" xr:uid="{00000000-0005-0000-0000-000028010000}"/>
    <cellStyle name="Output 2" xfId="297" xr:uid="{00000000-0005-0000-0000-000029010000}"/>
    <cellStyle name="Output 3" xfId="298" xr:uid="{00000000-0005-0000-0000-00002A010000}"/>
    <cellStyle name="Output 4" xfId="299" xr:uid="{00000000-0005-0000-0000-00002B010000}"/>
    <cellStyle name="Output 5" xfId="300" xr:uid="{00000000-0005-0000-0000-00002C010000}"/>
    <cellStyle name="Output 6" xfId="301" xr:uid="{00000000-0005-0000-0000-00002D010000}"/>
    <cellStyle name="Output 7" xfId="302" xr:uid="{00000000-0005-0000-0000-00002E010000}"/>
    <cellStyle name="Output 8" xfId="303" xr:uid="{00000000-0005-0000-0000-00002F010000}"/>
    <cellStyle name="Percent 2 2" xfId="304" xr:uid="{00000000-0005-0000-0000-000030010000}"/>
    <cellStyle name="Percent 2 3" xfId="305" xr:uid="{00000000-0005-0000-0000-000031010000}"/>
    <cellStyle name="Percent 2 4" xfId="306" xr:uid="{00000000-0005-0000-0000-000032010000}"/>
    <cellStyle name="Percent 2 5" xfId="307" xr:uid="{00000000-0005-0000-0000-000033010000}"/>
    <cellStyle name="Percent 2 6" xfId="308" xr:uid="{00000000-0005-0000-0000-000034010000}"/>
    <cellStyle name="Percent 2 7" xfId="309" xr:uid="{00000000-0005-0000-0000-000035010000}"/>
    <cellStyle name="Percent 2 8" xfId="310" xr:uid="{00000000-0005-0000-0000-000036010000}"/>
    <cellStyle name="Percent 3" xfId="311" xr:uid="{00000000-0005-0000-0000-000037010000}"/>
    <cellStyle name="Title 2" xfId="312" xr:uid="{00000000-0005-0000-0000-000038010000}"/>
    <cellStyle name="Title 3" xfId="313" xr:uid="{00000000-0005-0000-0000-000039010000}"/>
    <cellStyle name="Title 4" xfId="314" xr:uid="{00000000-0005-0000-0000-00003A010000}"/>
    <cellStyle name="Title 5" xfId="315" xr:uid="{00000000-0005-0000-0000-00003B010000}"/>
    <cellStyle name="Title 6" xfId="316" xr:uid="{00000000-0005-0000-0000-00003C010000}"/>
    <cellStyle name="Title 7" xfId="317" xr:uid="{00000000-0005-0000-0000-00003D010000}"/>
    <cellStyle name="Title 8" xfId="318" xr:uid="{00000000-0005-0000-0000-00003E010000}"/>
    <cellStyle name="Total 2" xfId="319" xr:uid="{00000000-0005-0000-0000-00003F010000}"/>
    <cellStyle name="Total 3" xfId="320" xr:uid="{00000000-0005-0000-0000-000040010000}"/>
    <cellStyle name="Total 4" xfId="321" xr:uid="{00000000-0005-0000-0000-000041010000}"/>
    <cellStyle name="Total 5" xfId="322" xr:uid="{00000000-0005-0000-0000-000042010000}"/>
    <cellStyle name="Total 6" xfId="323" xr:uid="{00000000-0005-0000-0000-000043010000}"/>
    <cellStyle name="Total 7" xfId="324" xr:uid="{00000000-0005-0000-0000-000044010000}"/>
    <cellStyle name="Total 8" xfId="325" xr:uid="{00000000-0005-0000-0000-000045010000}"/>
    <cellStyle name="Warning Text 2" xfId="326" xr:uid="{00000000-0005-0000-0000-000046010000}"/>
    <cellStyle name="Warning Text 3" xfId="327" xr:uid="{00000000-0005-0000-0000-000047010000}"/>
    <cellStyle name="Warning Text 4" xfId="328" xr:uid="{00000000-0005-0000-0000-000048010000}"/>
    <cellStyle name="Warning Text 5" xfId="329" xr:uid="{00000000-0005-0000-0000-000049010000}"/>
    <cellStyle name="Warning Text 6" xfId="330" xr:uid="{00000000-0005-0000-0000-00004A010000}"/>
    <cellStyle name="Warning Text 7" xfId="331" xr:uid="{00000000-0005-0000-0000-00004B010000}"/>
    <cellStyle name="Warning Text 8" xfId="332" xr:uid="{00000000-0005-0000-0000-00004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190500</xdr:rowOff>
    </xdr:from>
    <xdr:to>
      <xdr:col>0</xdr:col>
      <xdr:colOff>5597525</xdr:colOff>
      <xdr:row>8</xdr:row>
      <xdr:rowOff>53975</xdr:rowOff>
    </xdr:to>
    <xdr:pic>
      <xdr:nvPicPr>
        <xdr:cNvPr id="34066" name="Picture 3">
          <a:extLst>
            <a:ext uri="{FF2B5EF4-FFF2-40B4-BE49-F238E27FC236}">
              <a16:creationId xmlns:a16="http://schemas.microsoft.com/office/drawing/2014/main" id="{00000000-0008-0000-0000-0000128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5543550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91408</xdr:colOff>
      <xdr:row>11</xdr:row>
      <xdr:rowOff>0</xdr:rowOff>
    </xdr:from>
    <xdr:to>
      <xdr:col>6</xdr:col>
      <xdr:colOff>963184</xdr:colOff>
      <xdr:row>11</xdr:row>
      <xdr:rowOff>346581</xdr:rowOff>
    </xdr:to>
    <xdr:sp macro="[0]!Click_to_clear_NonLighting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49140" y="4267200"/>
          <a:ext cx="2031070" cy="346581"/>
        </a:xfrm>
        <a:prstGeom prst="roundRect">
          <a:avLst/>
        </a:prstGeom>
        <a:solidFill>
          <a:srgbClr val="FBAA27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100" b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 to Clear</a:t>
          </a:r>
          <a:endParaRPr lang="en-US" sz="1100" b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31297</xdr:colOff>
      <xdr:row>11</xdr:row>
      <xdr:rowOff>0</xdr:rowOff>
    </xdr:from>
    <xdr:to>
      <xdr:col>7</xdr:col>
      <xdr:colOff>6041572</xdr:colOff>
      <xdr:row>11</xdr:row>
      <xdr:rowOff>359229</xdr:rowOff>
    </xdr:to>
    <xdr:sp macro="[0]!RoundedRectangle2_Click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7943" y="4267200"/>
          <a:ext cx="6172200" cy="35922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Click</a:t>
          </a:r>
          <a:r>
            <a:rPr lang="en-US" sz="1400" b="1" baseline="0">
              <a:solidFill>
                <a:sysClr val="windowText" lastClr="000000"/>
              </a:solidFill>
            </a:rPr>
            <a:t> to Clear Business Data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297"/>
  <sheetViews>
    <sheetView showGridLines="0" showZeros="0" tabSelected="1" topLeftCell="A2" zoomScale="85" zoomScaleNormal="85" zoomScaleSheetLayoutView="50" workbookViewId="0">
      <selection activeCell="F18" sqref="F18"/>
    </sheetView>
  </sheetViews>
  <sheetFormatPr defaultColWidth="52.42578125" defaultRowHeight="12.75" x14ac:dyDescent="0.2"/>
  <cols>
    <col min="1" max="1" width="86.140625" style="36" bestFit="1" customWidth="1"/>
    <col min="2" max="2" width="17.7109375" style="87" customWidth="1"/>
    <col min="3" max="3" width="21" style="87" bestFit="1" customWidth="1"/>
    <col min="4" max="4" width="12.28515625" style="88" customWidth="1"/>
    <col min="5" max="5" width="11.140625" style="88" customWidth="1"/>
    <col min="6" max="6" width="16.28515625" style="37" customWidth="1"/>
    <col min="7" max="7" width="16.7109375" style="4" bestFit="1" customWidth="1"/>
    <col min="8" max="8" width="92.140625" style="3" customWidth="1"/>
    <col min="9" max="23" width="52.42578125" style="3"/>
    <col min="24" max="16384" width="52.42578125" style="4"/>
  </cols>
  <sheetData>
    <row r="1" spans="1:23" ht="31.9" customHeight="1" thickBot="1" x14ac:dyDescent="0.75">
      <c r="A1" s="2"/>
      <c r="B1" s="72"/>
      <c r="C1" s="72"/>
      <c r="D1" s="73"/>
      <c r="E1" s="68"/>
      <c r="F1" s="69"/>
      <c r="G1" s="91"/>
      <c r="H1" s="135" t="s">
        <v>131</v>
      </c>
      <c r="W1" s="4"/>
    </row>
    <row r="2" spans="1:23" ht="40.9" customHeight="1" thickBot="1" x14ac:dyDescent="0.65">
      <c r="A2" s="63"/>
      <c r="F2" s="142"/>
      <c r="G2" s="90"/>
      <c r="H2" s="136"/>
      <c r="W2" s="4"/>
    </row>
    <row r="3" spans="1:23" ht="22.15" customHeight="1" thickBot="1" x14ac:dyDescent="0.75">
      <c r="B3" s="74"/>
      <c r="C3" s="75"/>
      <c r="D3" s="76"/>
      <c r="E3" s="66"/>
      <c r="F3" s="64"/>
      <c r="G3" s="90"/>
      <c r="H3" s="140" t="s">
        <v>132</v>
      </c>
      <c r="W3" s="4"/>
    </row>
    <row r="4" spans="1:23" ht="40.9" customHeight="1" thickBot="1" x14ac:dyDescent="0.65">
      <c r="B4" s="166" t="s">
        <v>110</v>
      </c>
      <c r="C4" s="167"/>
      <c r="D4" s="168"/>
      <c r="E4" s="164"/>
      <c r="F4" s="165"/>
      <c r="G4" s="90"/>
      <c r="H4" s="136"/>
      <c r="K4" s="3">
        <v>4</v>
      </c>
      <c r="W4" s="4"/>
    </row>
    <row r="5" spans="1:23" ht="21" customHeight="1" thickBot="1" x14ac:dyDescent="0.75">
      <c r="B5" s="74"/>
      <c r="C5" s="75"/>
      <c r="D5" s="76"/>
      <c r="E5" s="66"/>
      <c r="F5" s="64"/>
      <c r="G5" s="90"/>
      <c r="H5" s="139" t="s">
        <v>133</v>
      </c>
      <c r="W5" s="4"/>
    </row>
    <row r="6" spans="1:23" ht="40.9" customHeight="1" thickBot="1" x14ac:dyDescent="0.65">
      <c r="B6" s="166" t="s">
        <v>143</v>
      </c>
      <c r="C6" s="167"/>
      <c r="D6" s="168"/>
      <c r="E6" s="164"/>
      <c r="F6" s="165"/>
      <c r="G6" s="90"/>
      <c r="H6" s="137"/>
      <c r="W6" s="4"/>
    </row>
    <row r="7" spans="1:23" ht="21.75" customHeight="1" thickBot="1" x14ac:dyDescent="0.75">
      <c r="A7" s="4"/>
      <c r="B7" s="134"/>
      <c r="C7" s="75"/>
      <c r="D7" s="76"/>
      <c r="E7" s="76"/>
      <c r="F7" s="64"/>
      <c r="G7" s="90"/>
      <c r="H7" s="141" t="s">
        <v>134</v>
      </c>
      <c r="W7" s="4"/>
    </row>
    <row r="8" spans="1:23" s="66" customFormat="1" ht="45" customHeight="1" thickBot="1" x14ac:dyDescent="0.65">
      <c r="A8" s="159" t="s">
        <v>144</v>
      </c>
      <c r="B8" s="160" t="s">
        <v>141</v>
      </c>
      <c r="C8" s="160"/>
      <c r="D8" s="161"/>
      <c r="E8" s="169">
        <f>IF(IF((0.5*E4-E6)&lt;20000,(0.5*E4-E6),20000)&lt;0,0.000001,(IF((0.5*E4-E6)&lt;20000,(0.5*E4-E6),20000)))</f>
        <v>0</v>
      </c>
      <c r="F8" s="170"/>
      <c r="G8" s="90"/>
      <c r="H8" s="138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3" s="66" customFormat="1" ht="21" customHeight="1" thickBot="1" x14ac:dyDescent="0.25">
      <c r="A9" s="159"/>
      <c r="B9" s="171" t="s">
        <v>140</v>
      </c>
      <c r="C9" s="171"/>
      <c r="D9" s="171"/>
      <c r="E9" s="171"/>
      <c r="F9" s="171"/>
      <c r="G9" s="171"/>
      <c r="H9" s="139" t="s">
        <v>135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3" s="66" customFormat="1" ht="40.9" customHeight="1" thickBot="1" x14ac:dyDescent="0.65">
      <c r="A10" s="159"/>
      <c r="D10" s="143" t="s">
        <v>136</v>
      </c>
      <c r="E10" s="157">
        <f>G109</f>
        <v>0</v>
      </c>
      <c r="F10" s="158"/>
      <c r="G10" s="90"/>
      <c r="H10" s="137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3" s="66" customFormat="1" ht="10.9" customHeight="1" x14ac:dyDescent="0.7">
      <c r="A11" s="159"/>
      <c r="B11" s="134"/>
      <c r="C11" s="75"/>
      <c r="D11" s="76"/>
      <c r="E11" s="76"/>
      <c r="F11" s="64"/>
      <c r="G11" s="90"/>
      <c r="H11" s="65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3" s="66" customFormat="1" ht="36.6" customHeight="1" thickBot="1" x14ac:dyDescent="0.75">
      <c r="A12" s="159"/>
      <c r="B12" s="67"/>
      <c r="C12" s="77"/>
      <c r="D12" s="78"/>
      <c r="E12" s="78"/>
      <c r="F12" s="5"/>
      <c r="G12" s="92"/>
      <c r="H12" s="6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pans="1:23" s="10" customFormat="1" ht="45" customHeight="1" thickBot="1" x14ac:dyDescent="0.25">
      <c r="A13" s="7" t="s">
        <v>36</v>
      </c>
      <c r="B13" s="79" t="s">
        <v>52</v>
      </c>
      <c r="C13" s="80" t="s">
        <v>107</v>
      </c>
      <c r="D13" s="80" t="s">
        <v>137</v>
      </c>
      <c r="E13" s="80" t="s">
        <v>98</v>
      </c>
      <c r="F13" s="8" t="s">
        <v>139</v>
      </c>
      <c r="G13" s="9" t="s">
        <v>138</v>
      </c>
      <c r="H13" s="8" t="s">
        <v>130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0" customFormat="1" ht="13.5" thickBot="1" x14ac:dyDescent="0.25">
      <c r="A14" s="17" t="s">
        <v>58</v>
      </c>
      <c r="B14" s="21"/>
      <c r="C14" s="21"/>
      <c r="D14" s="21"/>
      <c r="E14" s="21"/>
      <c r="F14" s="12"/>
      <c r="G14" s="21"/>
      <c r="H14" s="1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0" customFormat="1" ht="13.5" hidden="1" thickBot="1" x14ac:dyDescent="0.25">
      <c r="A15" s="25"/>
      <c r="B15" s="62"/>
      <c r="C15" s="62"/>
      <c r="D15" s="62"/>
      <c r="E15" s="62"/>
      <c r="F15" s="26"/>
      <c r="G15" s="89"/>
      <c r="H15" s="2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0" customFormat="1" ht="85.15" hidden="1" customHeight="1" x14ac:dyDescent="0.2">
      <c r="A16" s="94" t="s">
        <v>97</v>
      </c>
      <c r="B16" s="44">
        <v>968</v>
      </c>
      <c r="C16" s="44" t="s">
        <v>95</v>
      </c>
      <c r="D16" s="81">
        <v>1000</v>
      </c>
      <c r="E16" s="82" t="s">
        <v>104</v>
      </c>
      <c r="F16" s="41"/>
      <c r="G16" s="108">
        <f>F16*D16</f>
        <v>0</v>
      </c>
      <c r="H16" s="95" t="s">
        <v>114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0" customFormat="1" ht="13.5" hidden="1" thickBot="1" x14ac:dyDescent="0.25">
      <c r="A17" s="25"/>
      <c r="B17" s="62"/>
      <c r="C17" s="62"/>
      <c r="D17" s="62"/>
      <c r="E17" s="62"/>
      <c r="F17" s="26"/>
      <c r="G17" s="109"/>
      <c r="H17" s="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4" customFormat="1" ht="88.15" customHeight="1" thickBot="1" x14ac:dyDescent="0.25">
      <c r="A18" s="94" t="s">
        <v>96</v>
      </c>
      <c r="B18" s="46">
        <v>350</v>
      </c>
      <c r="C18" s="42" t="s">
        <v>94</v>
      </c>
      <c r="D18" s="83">
        <v>100</v>
      </c>
      <c r="E18" s="43" t="s">
        <v>74</v>
      </c>
      <c r="F18" s="99"/>
      <c r="G18" s="108">
        <f>F18*D18</f>
        <v>0</v>
      </c>
      <c r="H18" s="97" t="s">
        <v>115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0" customFormat="1" ht="13.5" thickBot="1" x14ac:dyDescent="0.25">
      <c r="A19" s="17" t="s">
        <v>44</v>
      </c>
      <c r="B19" s="21"/>
      <c r="C19" s="21"/>
      <c r="D19" s="21"/>
      <c r="E19" s="21"/>
      <c r="F19" s="12"/>
      <c r="G19" s="110"/>
      <c r="H19" s="1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14" customFormat="1" ht="80.45" customHeight="1" thickBot="1" x14ac:dyDescent="0.25">
      <c r="A20" s="94" t="s">
        <v>13</v>
      </c>
      <c r="B20" s="44">
        <v>8</v>
      </c>
      <c r="C20" s="98" t="s">
        <v>45</v>
      </c>
      <c r="D20" s="84">
        <v>2.75</v>
      </c>
      <c r="E20" s="43" t="s">
        <v>57</v>
      </c>
      <c r="F20" s="99"/>
      <c r="G20" s="93">
        <f>F20*D20</f>
        <v>0</v>
      </c>
      <c r="H20" s="97" t="s">
        <v>116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4" customFormat="1" ht="13.5" thickBot="1" x14ac:dyDescent="0.25">
      <c r="A21" s="11" t="s">
        <v>0</v>
      </c>
      <c r="B21" s="21"/>
      <c r="C21" s="21"/>
      <c r="D21" s="21"/>
      <c r="E21" s="21"/>
      <c r="F21" s="12"/>
      <c r="G21" s="110"/>
      <c r="H21" s="18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0" customFormat="1" ht="15" customHeight="1" x14ac:dyDescent="0.2">
      <c r="A22" s="100" t="s">
        <v>7</v>
      </c>
      <c r="B22" s="101">
        <v>3077</v>
      </c>
      <c r="C22" s="42" t="s">
        <v>94</v>
      </c>
      <c r="D22" s="82">
        <v>3700</v>
      </c>
      <c r="E22" s="43" t="s">
        <v>54</v>
      </c>
      <c r="F22" s="41"/>
      <c r="G22" s="108">
        <f t="shared" ref="G22:G28" si="0">F22*D22</f>
        <v>0</v>
      </c>
      <c r="H22" s="147" t="s">
        <v>117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10" customFormat="1" ht="15" customHeight="1" x14ac:dyDescent="0.2">
      <c r="A23" s="102" t="s">
        <v>8</v>
      </c>
      <c r="B23" s="101">
        <v>4528</v>
      </c>
      <c r="C23" s="42" t="s">
        <v>94</v>
      </c>
      <c r="D23" s="82">
        <v>4160</v>
      </c>
      <c r="E23" s="43" t="s">
        <v>54</v>
      </c>
      <c r="F23" s="99"/>
      <c r="G23" s="93">
        <f t="shared" si="0"/>
        <v>0</v>
      </c>
      <c r="H23" s="14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10" customFormat="1" ht="15" customHeight="1" x14ac:dyDescent="0.2">
      <c r="A24" s="102" t="s">
        <v>9</v>
      </c>
      <c r="B24" s="101">
        <v>6038</v>
      </c>
      <c r="C24" s="42" t="s">
        <v>94</v>
      </c>
      <c r="D24" s="82">
        <v>4620</v>
      </c>
      <c r="E24" s="43" t="s">
        <v>54</v>
      </c>
      <c r="F24" s="99"/>
      <c r="G24" s="93">
        <f t="shared" si="0"/>
        <v>0</v>
      </c>
      <c r="H24" s="14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10" customFormat="1" ht="15" customHeight="1" x14ac:dyDescent="0.2">
      <c r="A25" s="102" t="s">
        <v>10</v>
      </c>
      <c r="B25" s="101">
        <v>7481</v>
      </c>
      <c r="C25" s="42" t="s">
        <v>94</v>
      </c>
      <c r="D25" s="82">
        <v>5080</v>
      </c>
      <c r="E25" s="43" t="s">
        <v>54</v>
      </c>
      <c r="F25" s="99"/>
      <c r="G25" s="93">
        <f t="shared" si="0"/>
        <v>0</v>
      </c>
      <c r="H25" s="14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10" customFormat="1" ht="15" customHeight="1" x14ac:dyDescent="0.2">
      <c r="A26" s="102" t="s">
        <v>11</v>
      </c>
      <c r="B26" s="101">
        <v>8908</v>
      </c>
      <c r="C26" s="42" t="s">
        <v>94</v>
      </c>
      <c r="D26" s="82">
        <v>5550</v>
      </c>
      <c r="E26" s="43" t="s">
        <v>54</v>
      </c>
      <c r="F26" s="99"/>
      <c r="G26" s="93">
        <f t="shared" si="0"/>
        <v>0</v>
      </c>
      <c r="H26" s="14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10" customFormat="1" ht="15" customHeight="1" x14ac:dyDescent="0.2">
      <c r="A27" s="102" t="s">
        <v>12</v>
      </c>
      <c r="B27" s="101">
        <v>11788</v>
      </c>
      <c r="C27" s="42" t="s">
        <v>94</v>
      </c>
      <c r="D27" s="82">
        <v>6470</v>
      </c>
      <c r="E27" s="43" t="s">
        <v>54</v>
      </c>
      <c r="F27" s="99"/>
      <c r="G27" s="93">
        <f t="shared" si="0"/>
        <v>0</v>
      </c>
      <c r="H27" s="14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0" customFormat="1" ht="77.25" thickBot="1" x14ac:dyDescent="0.25">
      <c r="A28" s="103" t="s">
        <v>1</v>
      </c>
      <c r="B28" s="101">
        <v>553.15</v>
      </c>
      <c r="C28" s="42" t="s">
        <v>94</v>
      </c>
      <c r="D28" s="82">
        <v>24</v>
      </c>
      <c r="E28" s="43" t="s">
        <v>54</v>
      </c>
      <c r="F28" s="105"/>
      <c r="G28" s="111">
        <f t="shared" si="0"/>
        <v>0</v>
      </c>
      <c r="H28" s="104" t="s">
        <v>118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4" customFormat="1" ht="13.5" thickBot="1" x14ac:dyDescent="0.25">
      <c r="A29" s="17" t="s">
        <v>67</v>
      </c>
      <c r="B29" s="21"/>
      <c r="C29" s="21"/>
      <c r="D29" s="21"/>
      <c r="E29" s="21"/>
      <c r="F29" s="12"/>
      <c r="G29" s="110"/>
      <c r="H29" s="1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0" customFormat="1" ht="12.75" customHeight="1" x14ac:dyDescent="0.2">
      <c r="A30" s="19" t="s">
        <v>75</v>
      </c>
      <c r="B30" s="44">
        <v>1</v>
      </c>
      <c r="C30" s="44" t="s">
        <v>6</v>
      </c>
      <c r="D30" s="81">
        <v>90</v>
      </c>
      <c r="E30" s="43" t="s">
        <v>54</v>
      </c>
      <c r="F30" s="99"/>
      <c r="G30" s="93">
        <f t="shared" ref="G30:G48" si="1">F30*D30</f>
        <v>0</v>
      </c>
      <c r="H30" s="147" t="s">
        <v>119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0" customFormat="1" x14ac:dyDescent="0.2">
      <c r="A31" s="70" t="s">
        <v>76</v>
      </c>
      <c r="B31" s="44">
        <v>1</v>
      </c>
      <c r="C31" s="44" t="s">
        <v>6</v>
      </c>
      <c r="D31" s="82">
        <v>147</v>
      </c>
      <c r="E31" s="43" t="s">
        <v>54</v>
      </c>
      <c r="F31" s="99"/>
      <c r="G31" s="93">
        <f t="shared" si="1"/>
        <v>0</v>
      </c>
      <c r="H31" s="14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10" customFormat="1" x14ac:dyDescent="0.2">
      <c r="A32" s="70" t="s">
        <v>77</v>
      </c>
      <c r="B32" s="44">
        <v>1</v>
      </c>
      <c r="C32" s="44" t="s">
        <v>6</v>
      </c>
      <c r="D32" s="82">
        <v>200</v>
      </c>
      <c r="E32" s="43" t="s">
        <v>54</v>
      </c>
      <c r="F32" s="99"/>
      <c r="G32" s="93">
        <f t="shared" si="1"/>
        <v>0</v>
      </c>
      <c r="H32" s="14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customHeight="1" x14ac:dyDescent="0.2">
      <c r="A33" s="70" t="s">
        <v>78</v>
      </c>
      <c r="B33" s="44">
        <v>1.5</v>
      </c>
      <c r="C33" s="44" t="s">
        <v>6</v>
      </c>
      <c r="D33" s="82">
        <v>335</v>
      </c>
      <c r="E33" s="43" t="s">
        <v>54</v>
      </c>
      <c r="F33" s="99"/>
      <c r="G33" s="93">
        <f t="shared" si="1"/>
        <v>0</v>
      </c>
      <c r="H33" s="149"/>
      <c r="W33" s="4"/>
    </row>
    <row r="34" spans="1:23" x14ac:dyDescent="0.2">
      <c r="A34" s="70" t="s">
        <v>79</v>
      </c>
      <c r="B34" s="44">
        <v>1.5</v>
      </c>
      <c r="C34" s="44" t="s">
        <v>6</v>
      </c>
      <c r="D34" s="82">
        <v>415</v>
      </c>
      <c r="E34" s="43" t="s">
        <v>54</v>
      </c>
      <c r="F34" s="99"/>
      <c r="G34" s="93">
        <f t="shared" si="1"/>
        <v>0</v>
      </c>
      <c r="H34" s="149"/>
      <c r="W34" s="4"/>
    </row>
    <row r="35" spans="1:23" x14ac:dyDescent="0.2">
      <c r="A35" s="85" t="s">
        <v>80</v>
      </c>
      <c r="B35" s="44">
        <v>2.5</v>
      </c>
      <c r="C35" s="44" t="s">
        <v>6</v>
      </c>
      <c r="D35" s="82">
        <v>340</v>
      </c>
      <c r="E35" s="43" t="s">
        <v>54</v>
      </c>
      <c r="F35" s="99"/>
      <c r="G35" s="93">
        <f t="shared" si="1"/>
        <v>0</v>
      </c>
      <c r="H35" s="149"/>
      <c r="W35" s="4"/>
    </row>
    <row r="36" spans="1:23" x14ac:dyDescent="0.2">
      <c r="A36" s="70" t="s">
        <v>81</v>
      </c>
      <c r="B36" s="44">
        <v>3</v>
      </c>
      <c r="C36" s="44" t="s">
        <v>6</v>
      </c>
      <c r="D36" s="82">
        <v>326</v>
      </c>
      <c r="E36" s="43" t="s">
        <v>54</v>
      </c>
      <c r="F36" s="99"/>
      <c r="G36" s="93">
        <f t="shared" si="1"/>
        <v>0</v>
      </c>
      <c r="H36" s="149"/>
      <c r="W36" s="4"/>
    </row>
    <row r="37" spans="1:23" x14ac:dyDescent="0.2">
      <c r="A37" s="70" t="s">
        <v>82</v>
      </c>
      <c r="B37" s="44">
        <v>4.5</v>
      </c>
      <c r="C37" s="44" t="s">
        <v>6</v>
      </c>
      <c r="D37" s="82">
        <v>191</v>
      </c>
      <c r="E37" s="43" t="s">
        <v>54</v>
      </c>
      <c r="F37" s="99"/>
      <c r="G37" s="93">
        <f t="shared" si="1"/>
        <v>0</v>
      </c>
      <c r="H37" s="149"/>
      <c r="W37" s="4"/>
    </row>
    <row r="38" spans="1:23" x14ac:dyDescent="0.2">
      <c r="A38" s="70" t="s">
        <v>83</v>
      </c>
      <c r="B38" s="44">
        <v>6</v>
      </c>
      <c r="C38" s="44" t="s">
        <v>6</v>
      </c>
      <c r="D38" s="82">
        <v>286</v>
      </c>
      <c r="E38" s="43" t="s">
        <v>54</v>
      </c>
      <c r="F38" s="99"/>
      <c r="G38" s="93">
        <f t="shared" si="1"/>
        <v>0</v>
      </c>
      <c r="H38" s="149"/>
      <c r="W38" s="4"/>
    </row>
    <row r="39" spans="1:23" x14ac:dyDescent="0.2">
      <c r="A39" s="70" t="s">
        <v>84</v>
      </c>
      <c r="B39" s="44">
        <v>7.5</v>
      </c>
      <c r="C39" s="44" t="s">
        <v>6</v>
      </c>
      <c r="D39" s="82">
        <v>532</v>
      </c>
      <c r="E39" s="43" t="s">
        <v>54</v>
      </c>
      <c r="F39" s="99"/>
      <c r="G39" s="93">
        <f t="shared" si="1"/>
        <v>0</v>
      </c>
      <c r="H39" s="149"/>
      <c r="W39" s="4"/>
    </row>
    <row r="40" spans="1:23" x14ac:dyDescent="0.2">
      <c r="A40" s="70" t="s">
        <v>85</v>
      </c>
      <c r="B40" s="44">
        <v>9</v>
      </c>
      <c r="C40" s="44" t="s">
        <v>6</v>
      </c>
      <c r="D40" s="82">
        <v>520</v>
      </c>
      <c r="E40" s="43" t="s">
        <v>54</v>
      </c>
      <c r="F40" s="99"/>
      <c r="G40" s="93">
        <f t="shared" si="1"/>
        <v>0</v>
      </c>
      <c r="H40" s="149"/>
      <c r="W40" s="4"/>
    </row>
    <row r="41" spans="1:23" x14ac:dyDescent="0.2">
      <c r="A41" s="85" t="s">
        <v>86</v>
      </c>
      <c r="B41" s="44">
        <v>12</v>
      </c>
      <c r="C41" s="44" t="s">
        <v>6</v>
      </c>
      <c r="D41" s="82">
        <v>1550</v>
      </c>
      <c r="E41" s="43" t="s">
        <v>54</v>
      </c>
      <c r="F41" s="99"/>
      <c r="G41" s="93">
        <f t="shared" si="1"/>
        <v>0</v>
      </c>
      <c r="H41" s="149"/>
      <c r="W41" s="4"/>
    </row>
    <row r="42" spans="1:23" x14ac:dyDescent="0.2">
      <c r="A42" s="70" t="s">
        <v>87</v>
      </c>
      <c r="B42" s="44">
        <v>14</v>
      </c>
      <c r="C42" s="44" t="s">
        <v>6</v>
      </c>
      <c r="D42" s="82">
        <v>1560</v>
      </c>
      <c r="E42" s="43" t="s">
        <v>54</v>
      </c>
      <c r="F42" s="99"/>
      <c r="G42" s="93">
        <f t="shared" si="1"/>
        <v>0</v>
      </c>
      <c r="H42" s="149"/>
      <c r="W42" s="4"/>
    </row>
    <row r="43" spans="1:23" x14ac:dyDescent="0.2">
      <c r="A43" s="70" t="s">
        <v>88</v>
      </c>
      <c r="B43" s="44">
        <v>16</v>
      </c>
      <c r="C43" s="44" t="s">
        <v>6</v>
      </c>
      <c r="D43" s="82">
        <v>1960</v>
      </c>
      <c r="E43" s="43" t="s">
        <v>54</v>
      </c>
      <c r="F43" s="99"/>
      <c r="G43" s="93">
        <f t="shared" si="1"/>
        <v>0</v>
      </c>
      <c r="H43" s="149"/>
      <c r="W43" s="4"/>
    </row>
    <row r="44" spans="1:23" x14ac:dyDescent="0.2">
      <c r="A44" s="70" t="s">
        <v>89</v>
      </c>
      <c r="B44" s="44">
        <v>18</v>
      </c>
      <c r="C44" s="44" t="s">
        <v>6</v>
      </c>
      <c r="D44" s="82">
        <v>2033</v>
      </c>
      <c r="E44" s="43" t="s">
        <v>54</v>
      </c>
      <c r="F44" s="99"/>
      <c r="G44" s="93">
        <f t="shared" si="1"/>
        <v>0</v>
      </c>
      <c r="H44" s="149"/>
      <c r="W44" s="4"/>
    </row>
    <row r="45" spans="1:23" x14ac:dyDescent="0.2">
      <c r="A45" s="70" t="s">
        <v>90</v>
      </c>
      <c r="B45" s="44">
        <v>20</v>
      </c>
      <c r="C45" s="44" t="s">
        <v>6</v>
      </c>
      <c r="D45" s="82">
        <v>1805</v>
      </c>
      <c r="E45" s="43" t="s">
        <v>54</v>
      </c>
      <c r="F45" s="99"/>
      <c r="G45" s="93">
        <f t="shared" si="1"/>
        <v>0</v>
      </c>
      <c r="H45" s="149"/>
      <c r="W45" s="4"/>
    </row>
    <row r="46" spans="1:23" x14ac:dyDescent="0.2">
      <c r="A46" s="19" t="s">
        <v>91</v>
      </c>
      <c r="B46" s="44">
        <v>23</v>
      </c>
      <c r="C46" s="44" t="s">
        <v>6</v>
      </c>
      <c r="D46" s="81">
        <v>1500</v>
      </c>
      <c r="E46" s="43" t="s">
        <v>54</v>
      </c>
      <c r="F46" s="99"/>
      <c r="G46" s="93">
        <f t="shared" si="1"/>
        <v>0</v>
      </c>
      <c r="H46" s="149"/>
      <c r="W46" s="4"/>
    </row>
    <row r="47" spans="1:23" x14ac:dyDescent="0.2">
      <c r="A47" s="19" t="s">
        <v>92</v>
      </c>
      <c r="B47" s="44">
        <v>25</v>
      </c>
      <c r="C47" s="44" t="s">
        <v>6</v>
      </c>
      <c r="D47" s="81">
        <v>1630</v>
      </c>
      <c r="E47" s="43" t="s">
        <v>54</v>
      </c>
      <c r="F47" s="99"/>
      <c r="G47" s="93">
        <f t="shared" si="1"/>
        <v>0</v>
      </c>
      <c r="H47" s="149"/>
      <c r="W47" s="4"/>
    </row>
    <row r="48" spans="1:23" ht="13.5" thickBot="1" x14ac:dyDescent="0.25">
      <c r="A48" s="19" t="s">
        <v>93</v>
      </c>
      <c r="B48" s="44">
        <v>30</v>
      </c>
      <c r="C48" s="44" t="s">
        <v>6</v>
      </c>
      <c r="D48" s="81">
        <v>4015</v>
      </c>
      <c r="E48" s="43" t="s">
        <v>54</v>
      </c>
      <c r="F48" s="99"/>
      <c r="G48" s="93">
        <f t="shared" si="1"/>
        <v>0</v>
      </c>
      <c r="H48" s="149"/>
      <c r="W48" s="4"/>
    </row>
    <row r="49" spans="1:23" ht="13.5" thickBot="1" x14ac:dyDescent="0.25">
      <c r="A49" s="30" t="s">
        <v>47</v>
      </c>
      <c r="B49" s="21"/>
      <c r="C49" s="21"/>
      <c r="D49" s="21"/>
      <c r="E49" s="21"/>
      <c r="F49" s="12" t="s">
        <v>103</v>
      </c>
      <c r="G49" s="112"/>
      <c r="H49" s="149"/>
      <c r="W49" s="4"/>
    </row>
    <row r="50" spans="1:23" x14ac:dyDescent="0.2">
      <c r="A50" s="29" t="s">
        <v>48</v>
      </c>
      <c r="B50" s="55">
        <v>0.5</v>
      </c>
      <c r="C50" s="44" t="s">
        <v>6</v>
      </c>
      <c r="D50" s="86">
        <v>78</v>
      </c>
      <c r="E50" s="45" t="s">
        <v>54</v>
      </c>
      <c r="F50" s="41"/>
      <c r="G50" s="108">
        <f>F50*D50</f>
        <v>0</v>
      </c>
      <c r="H50" s="149"/>
      <c r="W50" s="4"/>
    </row>
    <row r="51" spans="1:23" x14ac:dyDescent="0.2">
      <c r="A51" s="19" t="s">
        <v>49</v>
      </c>
      <c r="B51" s="56">
        <v>3</v>
      </c>
      <c r="C51" s="44" t="s">
        <v>6</v>
      </c>
      <c r="D51" s="81">
        <v>346</v>
      </c>
      <c r="E51" s="43" t="s">
        <v>54</v>
      </c>
      <c r="F51" s="106"/>
      <c r="G51" s="113">
        <f>F51*D51</f>
        <v>0</v>
      </c>
      <c r="H51" s="149"/>
      <c r="W51" s="4"/>
    </row>
    <row r="52" spans="1:23" s="10" customFormat="1" x14ac:dyDescent="0.2">
      <c r="A52" s="19" t="s">
        <v>50</v>
      </c>
      <c r="B52" s="56">
        <v>9</v>
      </c>
      <c r="C52" s="44" t="s">
        <v>6</v>
      </c>
      <c r="D52" s="81">
        <v>390</v>
      </c>
      <c r="E52" s="43" t="s">
        <v>54</v>
      </c>
      <c r="F52" s="99"/>
      <c r="G52" s="93">
        <f>F52*D52</f>
        <v>0</v>
      </c>
      <c r="H52" s="14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10" customFormat="1" ht="13.5" thickBot="1" x14ac:dyDescent="0.25">
      <c r="A53" s="28" t="s">
        <v>51</v>
      </c>
      <c r="B53" s="57">
        <v>25</v>
      </c>
      <c r="C53" s="44" t="s">
        <v>6</v>
      </c>
      <c r="D53" s="83">
        <v>2823</v>
      </c>
      <c r="E53" s="50" t="s">
        <v>54</v>
      </c>
      <c r="F53" s="105"/>
      <c r="G53" s="111">
        <f>F53*D53</f>
        <v>0</v>
      </c>
      <c r="H53" s="15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10" customFormat="1" ht="13.5" thickBot="1" x14ac:dyDescent="0.25">
      <c r="A54" s="17" t="s">
        <v>46</v>
      </c>
      <c r="B54" s="21"/>
      <c r="C54" s="21"/>
      <c r="D54" s="21"/>
      <c r="E54" s="21"/>
      <c r="F54" s="12"/>
      <c r="G54" s="110"/>
      <c r="H54" s="1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10" customFormat="1" x14ac:dyDescent="0.2">
      <c r="A55" s="15" t="s">
        <v>18</v>
      </c>
      <c r="B55" s="16">
        <v>1598</v>
      </c>
      <c r="C55" s="42" t="s">
        <v>94</v>
      </c>
      <c r="D55" s="47">
        <v>100</v>
      </c>
      <c r="E55" s="43" t="s">
        <v>54</v>
      </c>
      <c r="F55" s="41"/>
      <c r="G55" s="108">
        <f t="shared" ref="G55:G78" si="2">F55*D55</f>
        <v>0</v>
      </c>
      <c r="H55" s="147" t="s">
        <v>120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10" customFormat="1" x14ac:dyDescent="0.2">
      <c r="A56" s="15" t="s">
        <v>19</v>
      </c>
      <c r="B56" s="16">
        <v>3777</v>
      </c>
      <c r="C56" s="42" t="s">
        <v>94</v>
      </c>
      <c r="D56" s="48">
        <v>100</v>
      </c>
      <c r="E56" s="43" t="s">
        <v>54</v>
      </c>
      <c r="F56" s="106"/>
      <c r="G56" s="113">
        <f t="shared" si="2"/>
        <v>0</v>
      </c>
      <c r="H56" s="14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10" customFormat="1" x14ac:dyDescent="0.2">
      <c r="A57" s="15" t="s">
        <v>20</v>
      </c>
      <c r="B57" s="16">
        <v>561</v>
      </c>
      <c r="C57" s="42" t="s">
        <v>94</v>
      </c>
      <c r="D57" s="48">
        <v>100</v>
      </c>
      <c r="E57" s="43" t="s">
        <v>54</v>
      </c>
      <c r="F57" s="106"/>
      <c r="G57" s="113">
        <f t="shared" si="2"/>
        <v>0</v>
      </c>
      <c r="H57" s="14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10" customFormat="1" x14ac:dyDescent="0.2">
      <c r="A58" s="15" t="s">
        <v>14</v>
      </c>
      <c r="B58" s="16">
        <v>4925</v>
      </c>
      <c r="C58" s="42" t="s">
        <v>94</v>
      </c>
      <c r="D58" s="48">
        <v>500</v>
      </c>
      <c r="E58" s="43" t="s">
        <v>54</v>
      </c>
      <c r="F58" s="106"/>
      <c r="G58" s="113">
        <f t="shared" si="2"/>
        <v>0</v>
      </c>
      <c r="H58" s="14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s="10" customFormat="1" x14ac:dyDescent="0.2">
      <c r="A59" s="15" t="s">
        <v>15</v>
      </c>
      <c r="B59" s="16">
        <v>15034</v>
      </c>
      <c r="C59" s="42" t="s">
        <v>94</v>
      </c>
      <c r="D59" s="48">
        <v>1000</v>
      </c>
      <c r="E59" s="43" t="s">
        <v>54</v>
      </c>
      <c r="F59" s="106"/>
      <c r="G59" s="113">
        <f t="shared" si="2"/>
        <v>0</v>
      </c>
      <c r="H59" s="14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10" customFormat="1" x14ac:dyDescent="0.2">
      <c r="A60" s="15" t="s">
        <v>16</v>
      </c>
      <c r="B60" s="16">
        <v>17365</v>
      </c>
      <c r="C60" s="42" t="s">
        <v>94</v>
      </c>
      <c r="D60" s="48">
        <v>1500</v>
      </c>
      <c r="E60" s="43" t="s">
        <v>54</v>
      </c>
      <c r="F60" s="106"/>
      <c r="G60" s="113">
        <f t="shared" si="2"/>
        <v>0</v>
      </c>
      <c r="H60" s="14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s="10" customFormat="1" x14ac:dyDescent="0.2">
      <c r="A61" s="15" t="s">
        <v>17</v>
      </c>
      <c r="B61" s="16">
        <v>29488</v>
      </c>
      <c r="C61" s="42" t="s">
        <v>94</v>
      </c>
      <c r="D61" s="48">
        <v>2000</v>
      </c>
      <c r="E61" s="43" t="s">
        <v>54</v>
      </c>
      <c r="F61" s="106"/>
      <c r="G61" s="113">
        <f t="shared" si="2"/>
        <v>0</v>
      </c>
      <c r="H61" s="14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10" customFormat="1" x14ac:dyDescent="0.2">
      <c r="A62" s="15" t="s">
        <v>59</v>
      </c>
      <c r="B62" s="16">
        <v>690</v>
      </c>
      <c r="C62" s="42" t="s">
        <v>94</v>
      </c>
      <c r="D62" s="48">
        <v>75</v>
      </c>
      <c r="E62" s="43" t="s">
        <v>54</v>
      </c>
      <c r="F62" s="106"/>
      <c r="G62" s="113">
        <f t="shared" si="2"/>
        <v>0</v>
      </c>
      <c r="H62" s="14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s="10" customFormat="1" x14ac:dyDescent="0.2">
      <c r="A63" s="15" t="s">
        <v>60</v>
      </c>
      <c r="B63" s="16">
        <v>787</v>
      </c>
      <c r="C63" s="42" t="s">
        <v>94</v>
      </c>
      <c r="D63" s="48">
        <v>100</v>
      </c>
      <c r="E63" s="43" t="s">
        <v>54</v>
      </c>
      <c r="F63" s="106"/>
      <c r="G63" s="113">
        <f t="shared" si="2"/>
        <v>0</v>
      </c>
      <c r="H63" s="14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s="10" customFormat="1" x14ac:dyDescent="0.2">
      <c r="A64" s="15" t="s">
        <v>61</v>
      </c>
      <c r="B64" s="16">
        <v>402</v>
      </c>
      <c r="C64" s="42" t="s">
        <v>94</v>
      </c>
      <c r="D64" s="48">
        <v>50</v>
      </c>
      <c r="E64" s="43" t="s">
        <v>54</v>
      </c>
      <c r="F64" s="106"/>
      <c r="G64" s="113">
        <f t="shared" si="2"/>
        <v>0</v>
      </c>
      <c r="H64" s="14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s="10" customFormat="1" x14ac:dyDescent="0.2">
      <c r="A65" s="15" t="s">
        <v>62</v>
      </c>
      <c r="B65" s="16">
        <v>871</v>
      </c>
      <c r="C65" s="42" t="s">
        <v>94</v>
      </c>
      <c r="D65" s="48">
        <v>100</v>
      </c>
      <c r="E65" s="43" t="s">
        <v>54</v>
      </c>
      <c r="F65" s="106"/>
      <c r="G65" s="113">
        <f t="shared" si="2"/>
        <v>0</v>
      </c>
      <c r="H65" s="14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10" customFormat="1" x14ac:dyDescent="0.2">
      <c r="A66" s="15" t="s">
        <v>63</v>
      </c>
      <c r="B66" s="16">
        <v>1986</v>
      </c>
      <c r="C66" s="42" t="s">
        <v>94</v>
      </c>
      <c r="D66" s="48">
        <v>150</v>
      </c>
      <c r="E66" s="43" t="s">
        <v>54</v>
      </c>
      <c r="F66" s="106"/>
      <c r="G66" s="113">
        <f t="shared" si="2"/>
        <v>0</v>
      </c>
      <c r="H66" s="14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10" customFormat="1" x14ac:dyDescent="0.2">
      <c r="A67" s="15" t="s">
        <v>64</v>
      </c>
      <c r="B67" s="16">
        <v>4782</v>
      </c>
      <c r="C67" s="42" t="s">
        <v>94</v>
      </c>
      <c r="D67" s="48">
        <v>300</v>
      </c>
      <c r="E67" s="43" t="s">
        <v>54</v>
      </c>
      <c r="F67" s="106"/>
      <c r="G67" s="113">
        <f t="shared" si="2"/>
        <v>0</v>
      </c>
      <c r="H67" s="14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10" customFormat="1" x14ac:dyDescent="0.2">
      <c r="A68" s="15" t="s">
        <v>65</v>
      </c>
      <c r="B68" s="16">
        <v>869</v>
      </c>
      <c r="C68" s="42" t="s">
        <v>94</v>
      </c>
      <c r="D68" s="48">
        <v>100</v>
      </c>
      <c r="E68" s="43" t="s">
        <v>54</v>
      </c>
      <c r="F68" s="106"/>
      <c r="G68" s="113">
        <f t="shared" si="2"/>
        <v>0</v>
      </c>
      <c r="H68" s="14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10" customFormat="1" x14ac:dyDescent="0.2">
      <c r="A69" s="15" t="s">
        <v>66</v>
      </c>
      <c r="B69" s="16">
        <v>2161</v>
      </c>
      <c r="C69" s="42" t="s">
        <v>94</v>
      </c>
      <c r="D69" s="48">
        <v>200</v>
      </c>
      <c r="E69" s="43" t="s">
        <v>54</v>
      </c>
      <c r="F69" s="106"/>
      <c r="G69" s="113">
        <f t="shared" si="2"/>
        <v>0</v>
      </c>
      <c r="H69" s="14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s="10" customFormat="1" x14ac:dyDescent="0.2">
      <c r="A70" s="15" t="s">
        <v>23</v>
      </c>
      <c r="B70" s="16">
        <v>5293</v>
      </c>
      <c r="C70" s="42" t="s">
        <v>94</v>
      </c>
      <c r="D70" s="48">
        <v>500</v>
      </c>
      <c r="E70" s="43" t="s">
        <v>54</v>
      </c>
      <c r="F70" s="106"/>
      <c r="G70" s="113">
        <f t="shared" si="2"/>
        <v>0</v>
      </c>
      <c r="H70" s="14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s="10" customFormat="1" hidden="1" x14ac:dyDescent="0.2">
      <c r="A71" s="15" t="s">
        <v>37</v>
      </c>
      <c r="B71" s="20">
        <v>31231</v>
      </c>
      <c r="C71" s="42" t="s">
        <v>94</v>
      </c>
      <c r="D71" s="48">
        <v>210</v>
      </c>
      <c r="E71" s="43" t="s">
        <v>54</v>
      </c>
      <c r="F71" s="106"/>
      <c r="G71" s="113">
        <f t="shared" si="2"/>
        <v>0</v>
      </c>
      <c r="H71" s="14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s="10" customFormat="1" hidden="1" x14ac:dyDescent="0.2">
      <c r="A72" s="15" t="s">
        <v>38</v>
      </c>
      <c r="B72" s="20">
        <v>14797</v>
      </c>
      <c r="C72" s="42" t="s">
        <v>94</v>
      </c>
      <c r="D72" s="48">
        <v>25</v>
      </c>
      <c r="E72" s="43" t="s">
        <v>54</v>
      </c>
      <c r="F72" s="106"/>
      <c r="G72" s="113">
        <f t="shared" si="2"/>
        <v>0</v>
      </c>
      <c r="H72" s="14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s="10" customFormat="1" hidden="1" x14ac:dyDescent="0.2">
      <c r="A73" s="15" t="s">
        <v>39</v>
      </c>
      <c r="B73" s="20">
        <v>4366</v>
      </c>
      <c r="C73" s="42" t="s">
        <v>94</v>
      </c>
      <c r="D73" s="48">
        <v>30</v>
      </c>
      <c r="E73" s="43" t="s">
        <v>54</v>
      </c>
      <c r="F73" s="106"/>
      <c r="G73" s="113">
        <f t="shared" si="2"/>
        <v>0</v>
      </c>
      <c r="H73" s="14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s="10" customFormat="1" hidden="1" x14ac:dyDescent="0.2">
      <c r="A74" s="15" t="s">
        <v>40</v>
      </c>
      <c r="B74" s="20">
        <v>8966</v>
      </c>
      <c r="C74" s="42" t="s">
        <v>94</v>
      </c>
      <c r="D74" s="48">
        <v>25</v>
      </c>
      <c r="E74" s="43" t="s">
        <v>54</v>
      </c>
      <c r="F74" s="106"/>
      <c r="G74" s="113">
        <f t="shared" si="2"/>
        <v>0</v>
      </c>
      <c r="H74" s="14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s="10" customFormat="1" x14ac:dyDescent="0.2">
      <c r="A75" s="15" t="s">
        <v>21</v>
      </c>
      <c r="B75" s="16">
        <v>4930</v>
      </c>
      <c r="C75" s="42" t="s">
        <v>94</v>
      </c>
      <c r="D75" s="48">
        <v>1000</v>
      </c>
      <c r="E75" s="43" t="s">
        <v>54</v>
      </c>
      <c r="F75" s="106"/>
      <c r="G75" s="113">
        <f t="shared" si="2"/>
        <v>0</v>
      </c>
      <c r="H75" s="14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s="10" customFormat="1" x14ac:dyDescent="0.2">
      <c r="A76" s="15" t="s">
        <v>22</v>
      </c>
      <c r="B76" s="16">
        <v>1179</v>
      </c>
      <c r="C76" s="42" t="s">
        <v>94</v>
      </c>
      <c r="D76" s="48">
        <v>60</v>
      </c>
      <c r="E76" s="43" t="s">
        <v>54</v>
      </c>
      <c r="F76" s="99"/>
      <c r="G76" s="93">
        <f t="shared" si="2"/>
        <v>0</v>
      </c>
      <c r="H76" s="14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s="10" customFormat="1" x14ac:dyDescent="0.2">
      <c r="A77" s="15" t="s">
        <v>24</v>
      </c>
      <c r="B77" s="16">
        <v>1886</v>
      </c>
      <c r="C77" s="42" t="s">
        <v>94</v>
      </c>
      <c r="D77" s="48">
        <v>250</v>
      </c>
      <c r="E77" s="43" t="s">
        <v>54</v>
      </c>
      <c r="F77" s="99"/>
      <c r="G77" s="93">
        <f t="shared" si="2"/>
        <v>0</v>
      </c>
      <c r="H77" s="14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s="10" customFormat="1" ht="13.5" thickBot="1" x14ac:dyDescent="0.25">
      <c r="A78" s="15" t="s">
        <v>25</v>
      </c>
      <c r="B78" s="16">
        <v>1870</v>
      </c>
      <c r="C78" s="42" t="s">
        <v>94</v>
      </c>
      <c r="D78" s="49">
        <v>175</v>
      </c>
      <c r="E78" s="43" t="s">
        <v>54</v>
      </c>
      <c r="F78" s="105"/>
      <c r="G78" s="111">
        <f t="shared" si="2"/>
        <v>0</v>
      </c>
      <c r="H78" s="15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s="14" customFormat="1" ht="20.100000000000001" customHeight="1" thickBot="1" x14ac:dyDescent="0.25">
      <c r="A79" s="17" t="s">
        <v>2</v>
      </c>
      <c r="B79" s="21"/>
      <c r="C79" s="21"/>
      <c r="D79" s="21"/>
      <c r="E79" s="21"/>
      <c r="F79" s="12"/>
      <c r="G79" s="110"/>
      <c r="H79" s="18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10" customFormat="1" x14ac:dyDescent="0.2">
      <c r="A80" s="22"/>
      <c r="B80" s="60"/>
      <c r="C80" s="60"/>
      <c r="D80" s="60"/>
      <c r="E80" s="60"/>
      <c r="F80" s="23"/>
      <c r="G80" s="114"/>
      <c r="H80" s="2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s="14" customFormat="1" ht="84.6" customHeight="1" x14ac:dyDescent="0.2">
      <c r="A81" s="102" t="s">
        <v>26</v>
      </c>
      <c r="B81" s="116">
        <v>158</v>
      </c>
      <c r="C81" s="117" t="s">
        <v>53</v>
      </c>
      <c r="D81" s="59">
        <v>2</v>
      </c>
      <c r="E81" s="52" t="s">
        <v>56</v>
      </c>
      <c r="F81" s="99"/>
      <c r="G81" s="93">
        <f t="shared" ref="G81:G87" si="3">F81*D81</f>
        <v>0</v>
      </c>
      <c r="H81" s="152" t="s">
        <v>121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14" customFormat="1" ht="84.6" customHeight="1" x14ac:dyDescent="0.2">
      <c r="A82" s="102" t="s">
        <v>27</v>
      </c>
      <c r="B82" s="116">
        <v>27</v>
      </c>
      <c r="C82" s="117" t="s">
        <v>53</v>
      </c>
      <c r="D82" s="118">
        <v>2</v>
      </c>
      <c r="E82" s="52" t="s">
        <v>56</v>
      </c>
      <c r="F82" s="99"/>
      <c r="G82" s="93">
        <f t="shared" si="3"/>
        <v>0</v>
      </c>
      <c r="H82" s="148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14" customFormat="1" ht="84.6" customHeight="1" x14ac:dyDescent="0.2">
      <c r="A83" s="102" t="s">
        <v>42</v>
      </c>
      <c r="B83" s="116">
        <v>235</v>
      </c>
      <c r="C83" s="117" t="s">
        <v>53</v>
      </c>
      <c r="D83" s="118">
        <v>2</v>
      </c>
      <c r="E83" s="52" t="s">
        <v>56</v>
      </c>
      <c r="F83" s="99"/>
      <c r="G83" s="93">
        <f t="shared" si="3"/>
        <v>0</v>
      </c>
      <c r="H83" s="148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14" customFormat="1" ht="84.6" customHeight="1" x14ac:dyDescent="0.2">
      <c r="A84" s="102" t="s">
        <v>43</v>
      </c>
      <c r="B84" s="116">
        <v>40</v>
      </c>
      <c r="C84" s="117" t="s">
        <v>53</v>
      </c>
      <c r="D84" s="118">
        <v>2</v>
      </c>
      <c r="E84" s="52" t="s">
        <v>56</v>
      </c>
      <c r="F84" s="99"/>
      <c r="G84" s="93">
        <f t="shared" si="3"/>
        <v>0</v>
      </c>
      <c r="H84" s="148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14" customFormat="1" ht="84.6" customHeight="1" x14ac:dyDescent="0.2">
      <c r="A85" s="102" t="s">
        <v>32</v>
      </c>
      <c r="B85" s="119">
        <v>146</v>
      </c>
      <c r="C85" s="117" t="s">
        <v>53</v>
      </c>
      <c r="D85" s="118">
        <v>250</v>
      </c>
      <c r="E85" s="52" t="s">
        <v>56</v>
      </c>
      <c r="F85" s="99"/>
      <c r="G85" s="93">
        <f t="shared" si="3"/>
        <v>0</v>
      </c>
      <c r="H85" s="148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14" customFormat="1" ht="84.6" customHeight="1" x14ac:dyDescent="0.2">
      <c r="A86" s="102" t="s">
        <v>33</v>
      </c>
      <c r="B86" s="119">
        <v>546</v>
      </c>
      <c r="C86" s="117" t="s">
        <v>53</v>
      </c>
      <c r="D86" s="118">
        <v>250</v>
      </c>
      <c r="E86" s="52" t="s">
        <v>56</v>
      </c>
      <c r="F86" s="99"/>
      <c r="G86" s="93">
        <f t="shared" si="3"/>
        <v>0</v>
      </c>
      <c r="H86" s="148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14" customFormat="1" ht="84.6" customHeight="1" x14ac:dyDescent="0.2">
      <c r="A87" s="102" t="s">
        <v>34</v>
      </c>
      <c r="B87" s="61">
        <v>1365</v>
      </c>
      <c r="C87" s="117" t="s">
        <v>53</v>
      </c>
      <c r="D87" s="51">
        <v>450</v>
      </c>
      <c r="E87" s="52" t="s">
        <v>56</v>
      </c>
      <c r="F87" s="1"/>
      <c r="G87" s="93">
        <f t="shared" si="3"/>
        <v>0</v>
      </c>
      <c r="H87" s="15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10" customFormat="1" x14ac:dyDescent="0.2">
      <c r="A88" s="25"/>
      <c r="B88" s="62"/>
      <c r="C88" s="62"/>
      <c r="D88" s="62"/>
      <c r="E88" s="62"/>
      <c r="F88" s="26"/>
      <c r="G88" s="109"/>
      <c r="H88" s="2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s="10" customFormat="1" ht="51" x14ac:dyDescent="0.2">
      <c r="A89" s="102" t="s">
        <v>111</v>
      </c>
      <c r="B89" s="120">
        <v>48</v>
      </c>
      <c r="C89" s="120" t="s">
        <v>45</v>
      </c>
      <c r="D89" s="121">
        <v>3</v>
      </c>
      <c r="E89" s="122" t="s">
        <v>57</v>
      </c>
      <c r="F89" s="99"/>
      <c r="G89" s="93">
        <f>F89*D89</f>
        <v>0</v>
      </c>
      <c r="H89" s="96" t="s">
        <v>122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s="10" customFormat="1" x14ac:dyDescent="0.2">
      <c r="A90" s="25"/>
      <c r="B90" s="62"/>
      <c r="C90" s="62"/>
      <c r="D90" s="62"/>
      <c r="E90" s="62"/>
      <c r="F90" s="26" t="s">
        <v>103</v>
      </c>
      <c r="G90" s="109"/>
      <c r="H90" s="2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s="10" customFormat="1" ht="21.6" customHeight="1" x14ac:dyDescent="0.2">
      <c r="A91" s="102" t="s">
        <v>28</v>
      </c>
      <c r="B91" s="119">
        <v>2470</v>
      </c>
      <c r="C91" s="119" t="s">
        <v>108</v>
      </c>
      <c r="D91" s="123">
        <v>200</v>
      </c>
      <c r="E91" s="54" t="s">
        <v>54</v>
      </c>
      <c r="F91" s="99"/>
      <c r="G91" s="93">
        <f>F91*D91</f>
        <v>0</v>
      </c>
      <c r="H91" s="154" t="s">
        <v>123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s="10" customFormat="1" ht="21.6" customHeight="1" x14ac:dyDescent="0.2">
      <c r="A92" s="102" t="s">
        <v>29</v>
      </c>
      <c r="B92" s="119">
        <v>1067</v>
      </c>
      <c r="C92" s="119" t="s">
        <v>108</v>
      </c>
      <c r="D92" s="118">
        <v>200</v>
      </c>
      <c r="E92" s="54" t="s">
        <v>54</v>
      </c>
      <c r="F92" s="99"/>
      <c r="G92" s="93">
        <f>F92*D92</f>
        <v>0</v>
      </c>
      <c r="H92" s="15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s="10" customFormat="1" ht="21.6" customHeight="1" x14ac:dyDescent="0.2">
      <c r="A93" s="102" t="s">
        <v>30</v>
      </c>
      <c r="B93" s="119">
        <v>1297</v>
      </c>
      <c r="C93" s="119" t="s">
        <v>108</v>
      </c>
      <c r="D93" s="118">
        <v>150</v>
      </c>
      <c r="E93" s="54" t="s">
        <v>54</v>
      </c>
      <c r="F93" s="99"/>
      <c r="G93" s="93">
        <f>F93*D93</f>
        <v>0</v>
      </c>
      <c r="H93" s="15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s="10" customFormat="1" ht="21.6" customHeight="1" thickBot="1" x14ac:dyDescent="0.25">
      <c r="A94" s="124" t="s">
        <v>31</v>
      </c>
      <c r="B94" s="125">
        <v>243</v>
      </c>
      <c r="C94" s="119" t="s">
        <v>108</v>
      </c>
      <c r="D94" s="118">
        <v>60</v>
      </c>
      <c r="E94" s="54" t="s">
        <v>54</v>
      </c>
      <c r="F94" s="105"/>
      <c r="G94" s="111">
        <f>F94*D94</f>
        <v>0</v>
      </c>
      <c r="H94" s="15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s="14" customFormat="1" ht="13.5" thickBot="1" x14ac:dyDescent="0.25">
      <c r="A95" s="17" t="s">
        <v>3</v>
      </c>
      <c r="B95" s="21"/>
      <c r="C95" s="21"/>
      <c r="D95" s="21"/>
      <c r="E95" s="21"/>
      <c r="F95" s="12"/>
      <c r="G95" s="110"/>
      <c r="H95" s="18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14" customFormat="1" ht="25.5" x14ac:dyDescent="0.2">
      <c r="A96" s="25"/>
      <c r="B96" s="60"/>
      <c r="C96" s="60"/>
      <c r="D96" s="60"/>
      <c r="E96" s="60"/>
      <c r="F96" s="23" t="s">
        <v>105</v>
      </c>
      <c r="G96" s="115"/>
      <c r="H96" s="27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14" customFormat="1" ht="63.75" x14ac:dyDescent="0.2">
      <c r="A97" s="126" t="s">
        <v>4</v>
      </c>
      <c r="B97" s="127">
        <v>3275</v>
      </c>
      <c r="C97" s="127" t="s">
        <v>109</v>
      </c>
      <c r="D97" s="121">
        <v>175</v>
      </c>
      <c r="E97" s="53" t="s">
        <v>55</v>
      </c>
      <c r="F97" s="106"/>
      <c r="G97" s="113">
        <f>F97*D97</f>
        <v>0</v>
      </c>
      <c r="H97" s="97" t="s">
        <v>112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10" customFormat="1" x14ac:dyDescent="0.2">
      <c r="A98" s="25"/>
      <c r="B98" s="62"/>
      <c r="C98" s="62"/>
      <c r="D98" s="62"/>
      <c r="E98" s="62"/>
      <c r="F98" s="26" t="s">
        <v>103</v>
      </c>
      <c r="G98" s="109"/>
      <c r="H98" s="2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s="14" customFormat="1" ht="60" customHeight="1" x14ac:dyDescent="0.2">
      <c r="A99" s="94" t="s">
        <v>5</v>
      </c>
      <c r="B99" s="116">
        <v>1900</v>
      </c>
      <c r="C99" s="42" t="s">
        <v>94</v>
      </c>
      <c r="D99" s="59">
        <v>500</v>
      </c>
      <c r="E99" s="43" t="s">
        <v>54</v>
      </c>
      <c r="F99" s="99"/>
      <c r="G99" s="93">
        <f>F99*D99</f>
        <v>0</v>
      </c>
      <c r="H99" s="152" t="s">
        <v>113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14" customFormat="1" ht="60" customHeight="1" thickBot="1" x14ac:dyDescent="0.25">
      <c r="A100" s="128" t="s">
        <v>35</v>
      </c>
      <c r="B100" s="129">
        <v>1842</v>
      </c>
      <c r="C100" s="42" t="s">
        <v>94</v>
      </c>
      <c r="D100" s="51">
        <v>500</v>
      </c>
      <c r="E100" s="43" t="s">
        <v>54</v>
      </c>
      <c r="F100" s="99"/>
      <c r="G100" s="93">
        <f>F100*D100</f>
        <v>0</v>
      </c>
      <c r="H100" s="151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14" customFormat="1" ht="13.5" thickBot="1" x14ac:dyDescent="0.25">
      <c r="A101" s="30" t="s">
        <v>100</v>
      </c>
      <c r="B101" s="21"/>
      <c r="C101" s="21"/>
      <c r="D101" s="21"/>
      <c r="E101" s="21"/>
      <c r="F101" s="12"/>
      <c r="G101" s="112"/>
      <c r="H101" s="18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14" customFormat="1" ht="102" customHeight="1" thickBot="1" x14ac:dyDescent="0.25">
      <c r="A102" s="130" t="s">
        <v>102</v>
      </c>
      <c r="B102" s="58"/>
      <c r="C102" s="44"/>
      <c r="D102" s="59">
        <v>100</v>
      </c>
      <c r="E102" s="45" t="s">
        <v>101</v>
      </c>
      <c r="F102" s="41"/>
      <c r="G102" s="108">
        <f>F102*D102</f>
        <v>0</v>
      </c>
      <c r="H102" s="97" t="s">
        <v>124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14" customFormat="1" ht="13.5" thickBot="1" x14ac:dyDescent="0.25">
      <c r="A103" s="30" t="s">
        <v>68</v>
      </c>
      <c r="B103" s="21"/>
      <c r="C103" s="21"/>
      <c r="D103" s="21"/>
      <c r="E103" s="21"/>
      <c r="F103" s="12"/>
      <c r="G103" s="112"/>
      <c r="H103" s="18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14" customFormat="1" ht="70.900000000000006" customHeight="1" x14ac:dyDescent="0.2">
      <c r="A104" s="130" t="s">
        <v>69</v>
      </c>
      <c r="B104" s="58">
        <v>100</v>
      </c>
      <c r="C104" s="44" t="s">
        <v>99</v>
      </c>
      <c r="D104" s="59">
        <v>25</v>
      </c>
      <c r="E104" s="45" t="s">
        <v>54</v>
      </c>
      <c r="F104" s="41"/>
      <c r="G104" s="108">
        <f>F104*D104</f>
        <v>0</v>
      </c>
      <c r="H104" s="131" t="s">
        <v>125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14" customFormat="1" ht="51" x14ac:dyDescent="0.2">
      <c r="A105" s="94" t="s">
        <v>126</v>
      </c>
      <c r="B105" s="44">
        <v>307</v>
      </c>
      <c r="C105" s="44" t="s">
        <v>99</v>
      </c>
      <c r="D105" s="118">
        <v>101</v>
      </c>
      <c r="E105" s="43" t="s">
        <v>54</v>
      </c>
      <c r="F105" s="106"/>
      <c r="G105" s="113">
        <f>F105*D105</f>
        <v>0</v>
      </c>
      <c r="H105" s="132" t="s">
        <v>127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10" customFormat="1" ht="51.75" thickBot="1" x14ac:dyDescent="0.25">
      <c r="A106" s="94" t="s">
        <v>70</v>
      </c>
      <c r="B106" s="133">
        <v>200</v>
      </c>
      <c r="C106" s="44" t="s">
        <v>99</v>
      </c>
      <c r="D106" s="51">
        <v>10</v>
      </c>
      <c r="E106" s="50" t="s">
        <v>54</v>
      </c>
      <c r="F106" s="99"/>
      <c r="G106" s="93">
        <f>F106*D106</f>
        <v>0</v>
      </c>
      <c r="H106" s="104" t="s">
        <v>128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s="14" customFormat="1" ht="13.5" thickBot="1" x14ac:dyDescent="0.25">
      <c r="A107" s="30" t="s">
        <v>71</v>
      </c>
      <c r="B107" s="21"/>
      <c r="C107" s="21"/>
      <c r="D107" s="21"/>
      <c r="E107" s="21"/>
      <c r="F107" s="31" t="s">
        <v>106</v>
      </c>
      <c r="G107" s="112"/>
      <c r="H107" s="18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10" customFormat="1" ht="168" customHeight="1" thickBot="1" x14ac:dyDescent="0.25">
      <c r="A108" s="38" t="s">
        <v>72</v>
      </c>
      <c r="B108" s="58"/>
      <c r="C108" s="58"/>
      <c r="D108" s="59">
        <v>1</v>
      </c>
      <c r="E108" s="45" t="s">
        <v>73</v>
      </c>
      <c r="F108" s="41"/>
      <c r="G108" s="93">
        <f>IF(F108*D108&gt;15000,15000,F108*D108)</f>
        <v>0</v>
      </c>
      <c r="H108" s="97" t="s">
        <v>142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36" customHeight="1" thickBot="1" x14ac:dyDescent="0.25">
      <c r="A109" s="32"/>
      <c r="B109" s="162" t="s">
        <v>129</v>
      </c>
      <c r="C109" s="163"/>
      <c r="D109" s="163"/>
      <c r="E109" s="163"/>
      <c r="F109" s="163"/>
      <c r="G109" s="107">
        <f>IF(SUM(G108,G104:G106,G102,G99:G100,G97,G91:G94,G89,G81:G87,G55:G78,G50:G53,G30:G48,G22:G28,G20,G18,G16)&gt;E8,E8,SUM(G108,G104:G106,G102,G99:G100,G97,G91:G94,G89,G81:G87,G55:G78,G50:G53,G30:G48,G22:G28,G20,G18,G16))</f>
        <v>0</v>
      </c>
      <c r="H109" s="33">
        <f>IF(SUM(H108,H104:H106,H102,H99:H100,H97,H91:H94,H89,H81:H87,H55:H78,H50:H53,H30:H48,H22:H28,H20,H18,H16)&gt;F8,F8,SUM(H108,H104:H106,H102,H99:H100,H97,H91:H94,H89,H81:H87,H55:H78,H50:H53,H30:H48,H22:H28,H20,H18,H16))</f>
        <v>0</v>
      </c>
    </row>
    <row r="110" spans="1:23" ht="33" customHeight="1" thickBot="1" x14ac:dyDescent="0.25">
      <c r="A110" s="144" t="s">
        <v>41</v>
      </c>
      <c r="B110" s="145"/>
      <c r="C110" s="145"/>
      <c r="D110" s="145"/>
      <c r="E110" s="145"/>
      <c r="F110" s="145"/>
      <c r="G110" s="145"/>
      <c r="H110" s="146"/>
    </row>
    <row r="111" spans="1:23" x14ac:dyDescent="0.2">
      <c r="A111" s="34"/>
      <c r="B111" s="3"/>
      <c r="C111" s="3"/>
      <c r="D111" s="3"/>
      <c r="E111" s="3"/>
      <c r="F111" s="35"/>
      <c r="G111" s="3"/>
    </row>
    <row r="112" spans="1:23" s="40" customFormat="1" ht="21.6" customHeight="1" x14ac:dyDescent="0.2">
      <c r="A112" s="34"/>
      <c r="B112" s="3"/>
      <c r="C112" s="3"/>
      <c r="D112" s="3"/>
      <c r="E112" s="3"/>
      <c r="F112" s="35"/>
      <c r="G112" s="3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1:8" ht="45" customHeight="1" x14ac:dyDescent="0.2">
      <c r="A113" s="34"/>
      <c r="B113" s="3"/>
      <c r="C113" s="3"/>
      <c r="D113" s="3"/>
      <c r="E113" s="3"/>
      <c r="F113" s="35"/>
      <c r="G113" s="3"/>
      <c r="H113" s="71"/>
    </row>
    <row r="114" spans="1:8" ht="32.450000000000003" customHeight="1" x14ac:dyDescent="0.2">
      <c r="A114" s="34"/>
      <c r="B114" s="3"/>
      <c r="C114" s="3"/>
      <c r="D114" s="3"/>
      <c r="E114" s="3"/>
      <c r="F114" s="35"/>
      <c r="G114" s="3"/>
    </row>
    <row r="115" spans="1:8" x14ac:dyDescent="0.2">
      <c r="A115" s="34"/>
      <c r="B115" s="3"/>
      <c r="C115" s="3"/>
      <c r="D115" s="3"/>
      <c r="E115" s="3"/>
      <c r="F115" s="35"/>
      <c r="G115" s="3"/>
    </row>
    <row r="116" spans="1:8" x14ac:dyDescent="0.2">
      <c r="A116" s="34"/>
      <c r="B116" s="3"/>
      <c r="C116" s="3"/>
      <c r="D116" s="3"/>
      <c r="E116" s="3"/>
      <c r="F116" s="35"/>
      <c r="G116" s="3"/>
    </row>
    <row r="117" spans="1:8" x14ac:dyDescent="0.2">
      <c r="A117" s="34"/>
      <c r="B117" s="3"/>
      <c r="C117" s="3"/>
      <c r="D117" s="3"/>
      <c r="E117" s="3"/>
      <c r="F117" s="35"/>
      <c r="G117" s="3"/>
    </row>
    <row r="118" spans="1:8" x14ac:dyDescent="0.2">
      <c r="A118" s="34"/>
      <c r="B118" s="3"/>
      <c r="C118" s="3"/>
      <c r="D118" s="3"/>
      <c r="E118" s="3"/>
      <c r="F118" s="35"/>
      <c r="G118" s="3"/>
    </row>
    <row r="119" spans="1:8" x14ac:dyDescent="0.2">
      <c r="A119" s="34"/>
      <c r="B119" s="3"/>
      <c r="C119" s="3"/>
      <c r="D119" s="3"/>
      <c r="E119" s="3"/>
      <c r="F119" s="35"/>
      <c r="G119" s="3"/>
    </row>
    <row r="120" spans="1:8" x14ac:dyDescent="0.2">
      <c r="A120" s="34"/>
      <c r="B120" s="3"/>
      <c r="C120" s="3"/>
      <c r="D120" s="3"/>
      <c r="E120" s="3"/>
      <c r="F120" s="35"/>
      <c r="G120" s="3"/>
    </row>
    <row r="121" spans="1:8" x14ac:dyDescent="0.2">
      <c r="A121" s="34"/>
      <c r="B121" s="3"/>
      <c r="C121" s="3"/>
      <c r="D121" s="3"/>
      <c r="E121" s="3"/>
      <c r="F121" s="35"/>
      <c r="G121" s="3"/>
    </row>
    <row r="122" spans="1:8" x14ac:dyDescent="0.2">
      <c r="A122" s="34"/>
      <c r="B122" s="3"/>
      <c r="C122" s="3"/>
      <c r="D122" s="3"/>
      <c r="E122" s="3"/>
      <c r="F122" s="35"/>
      <c r="G122" s="3"/>
    </row>
    <row r="123" spans="1:8" x14ac:dyDescent="0.2">
      <c r="A123" s="34"/>
      <c r="B123" s="3"/>
      <c r="C123" s="3"/>
      <c r="D123" s="3"/>
      <c r="E123" s="3"/>
      <c r="F123" s="35"/>
      <c r="G123" s="3"/>
    </row>
    <row r="124" spans="1:8" x14ac:dyDescent="0.2">
      <c r="A124" s="34"/>
      <c r="B124" s="3"/>
      <c r="C124" s="3"/>
      <c r="D124" s="3"/>
      <c r="E124" s="3"/>
      <c r="F124" s="35"/>
      <c r="G124" s="3"/>
    </row>
    <row r="125" spans="1:8" x14ac:dyDescent="0.2">
      <c r="A125" s="34"/>
      <c r="B125" s="3"/>
      <c r="C125" s="3"/>
      <c r="D125" s="3"/>
      <c r="E125" s="3"/>
      <c r="F125" s="35"/>
      <c r="G125" s="3"/>
    </row>
    <row r="126" spans="1:8" x14ac:dyDescent="0.2">
      <c r="A126" s="34"/>
      <c r="B126" s="3"/>
      <c r="C126" s="3"/>
      <c r="D126" s="3"/>
      <c r="E126" s="3"/>
      <c r="F126" s="35"/>
      <c r="G126" s="3"/>
    </row>
    <row r="127" spans="1:8" x14ac:dyDescent="0.2">
      <c r="A127" s="34"/>
      <c r="B127" s="3"/>
      <c r="C127" s="3"/>
      <c r="D127" s="3"/>
      <c r="E127" s="3"/>
      <c r="F127" s="35"/>
      <c r="G127" s="3"/>
    </row>
    <row r="128" spans="1:8" x14ac:dyDescent="0.2">
      <c r="A128" s="34"/>
      <c r="B128" s="3"/>
      <c r="C128" s="3"/>
      <c r="D128" s="3"/>
      <c r="E128" s="3"/>
      <c r="F128" s="35"/>
      <c r="G128" s="3"/>
    </row>
    <row r="129" spans="1:7" x14ac:dyDescent="0.2">
      <c r="A129" s="34"/>
      <c r="B129" s="3"/>
      <c r="C129" s="3"/>
      <c r="D129" s="3"/>
      <c r="E129" s="3"/>
      <c r="F129" s="35"/>
      <c r="G129" s="3"/>
    </row>
    <row r="130" spans="1:7" x14ac:dyDescent="0.2">
      <c r="A130" s="34"/>
      <c r="B130" s="3"/>
      <c r="C130" s="3"/>
      <c r="D130" s="3"/>
      <c r="E130" s="3"/>
      <c r="F130" s="35"/>
      <c r="G130" s="3"/>
    </row>
    <row r="131" spans="1:7" x14ac:dyDescent="0.2">
      <c r="A131" s="34"/>
      <c r="B131" s="3"/>
      <c r="C131" s="3"/>
      <c r="D131" s="3"/>
      <c r="E131" s="3"/>
      <c r="F131" s="35"/>
      <c r="G131" s="3"/>
    </row>
    <row r="132" spans="1:7" x14ac:dyDescent="0.2">
      <c r="A132" s="34"/>
      <c r="B132" s="3"/>
      <c r="C132" s="3"/>
      <c r="D132" s="3"/>
      <c r="E132" s="3"/>
      <c r="F132" s="35"/>
      <c r="G132" s="3"/>
    </row>
    <row r="133" spans="1:7" x14ac:dyDescent="0.2">
      <c r="A133" s="34"/>
      <c r="B133" s="3"/>
      <c r="C133" s="3"/>
      <c r="D133" s="3"/>
      <c r="E133" s="3"/>
      <c r="F133" s="35"/>
      <c r="G133" s="3"/>
    </row>
    <row r="134" spans="1:7" x14ac:dyDescent="0.2">
      <c r="A134" s="34"/>
      <c r="B134" s="3"/>
      <c r="C134" s="3"/>
      <c r="D134" s="3"/>
      <c r="E134" s="3"/>
      <c r="F134" s="35"/>
      <c r="G134" s="3"/>
    </row>
    <row r="135" spans="1:7" x14ac:dyDescent="0.2">
      <c r="A135" s="34"/>
      <c r="B135" s="3"/>
      <c r="C135" s="3"/>
      <c r="D135" s="3"/>
      <c r="E135" s="3"/>
      <c r="F135" s="35"/>
      <c r="G135" s="3"/>
    </row>
    <row r="136" spans="1:7" x14ac:dyDescent="0.2">
      <c r="A136" s="34"/>
      <c r="B136" s="3"/>
      <c r="C136" s="3"/>
      <c r="D136" s="3"/>
      <c r="E136" s="3"/>
      <c r="F136" s="35"/>
      <c r="G136" s="3"/>
    </row>
    <row r="137" spans="1:7" x14ac:dyDescent="0.2">
      <c r="A137" s="34"/>
      <c r="B137" s="3"/>
      <c r="C137" s="3"/>
      <c r="D137" s="3"/>
      <c r="E137" s="3"/>
      <c r="F137" s="35"/>
      <c r="G137" s="3"/>
    </row>
    <row r="138" spans="1:7" x14ac:dyDescent="0.2">
      <c r="A138" s="34"/>
      <c r="B138" s="3"/>
      <c r="C138" s="3"/>
      <c r="D138" s="3"/>
      <c r="E138" s="3"/>
      <c r="F138" s="35"/>
      <c r="G138" s="3"/>
    </row>
    <row r="139" spans="1:7" x14ac:dyDescent="0.2">
      <c r="A139" s="34"/>
      <c r="B139" s="3"/>
      <c r="C139" s="3"/>
      <c r="D139" s="3"/>
      <c r="E139" s="3"/>
      <c r="F139" s="35"/>
      <c r="G139" s="3"/>
    </row>
    <row r="140" spans="1:7" x14ac:dyDescent="0.2">
      <c r="A140" s="34"/>
      <c r="B140" s="3"/>
      <c r="C140" s="3"/>
      <c r="D140" s="3"/>
      <c r="E140" s="3"/>
      <c r="F140" s="35"/>
      <c r="G140" s="3"/>
    </row>
    <row r="141" spans="1:7" x14ac:dyDescent="0.2">
      <c r="A141" s="34"/>
      <c r="B141" s="3"/>
      <c r="C141" s="3"/>
      <c r="D141" s="3"/>
      <c r="E141" s="3"/>
      <c r="F141" s="35"/>
      <c r="G141" s="3"/>
    </row>
    <row r="142" spans="1:7" x14ac:dyDescent="0.2">
      <c r="A142" s="34"/>
      <c r="B142" s="3"/>
      <c r="C142" s="3"/>
      <c r="D142" s="3"/>
      <c r="E142" s="3"/>
      <c r="F142" s="35"/>
      <c r="G142" s="3"/>
    </row>
    <row r="143" spans="1:7" x14ac:dyDescent="0.2">
      <c r="A143" s="34"/>
      <c r="B143" s="3"/>
      <c r="C143" s="3"/>
      <c r="D143" s="3"/>
      <c r="E143" s="3"/>
      <c r="F143" s="35"/>
      <c r="G143" s="3"/>
    </row>
    <row r="144" spans="1:7" x14ac:dyDescent="0.2">
      <c r="A144" s="34"/>
      <c r="B144" s="3"/>
      <c r="C144" s="3"/>
      <c r="D144" s="3"/>
      <c r="E144" s="3"/>
      <c r="F144" s="35"/>
      <c r="G144" s="3"/>
    </row>
    <row r="145" spans="1:7" x14ac:dyDescent="0.2">
      <c r="A145" s="34"/>
      <c r="B145" s="3"/>
      <c r="C145" s="3"/>
      <c r="D145" s="3"/>
      <c r="E145" s="3"/>
      <c r="F145" s="35"/>
      <c r="G145" s="3"/>
    </row>
    <row r="146" spans="1:7" x14ac:dyDescent="0.2">
      <c r="A146" s="34"/>
      <c r="B146" s="3"/>
      <c r="C146" s="3"/>
      <c r="D146" s="3"/>
      <c r="E146" s="3"/>
      <c r="F146" s="35"/>
      <c r="G146" s="3"/>
    </row>
    <row r="147" spans="1:7" x14ac:dyDescent="0.2">
      <c r="A147" s="34"/>
      <c r="B147" s="3"/>
      <c r="C147" s="3"/>
      <c r="D147" s="3"/>
      <c r="E147" s="3"/>
      <c r="F147" s="35"/>
      <c r="G147" s="3"/>
    </row>
    <row r="148" spans="1:7" x14ac:dyDescent="0.2">
      <c r="A148" s="34"/>
      <c r="B148" s="3"/>
      <c r="C148" s="3"/>
      <c r="D148" s="3"/>
      <c r="E148" s="3"/>
      <c r="F148" s="35"/>
      <c r="G148" s="3"/>
    </row>
    <row r="149" spans="1:7" x14ac:dyDescent="0.2">
      <c r="A149" s="34"/>
      <c r="B149" s="3"/>
      <c r="C149" s="3"/>
      <c r="D149" s="3"/>
      <c r="E149" s="3"/>
      <c r="F149" s="35"/>
      <c r="G149" s="3"/>
    </row>
    <row r="150" spans="1:7" x14ac:dyDescent="0.2">
      <c r="A150" s="34"/>
      <c r="B150" s="3"/>
      <c r="C150" s="3"/>
      <c r="D150" s="3"/>
      <c r="E150" s="3"/>
      <c r="F150" s="35"/>
      <c r="G150" s="3"/>
    </row>
    <row r="151" spans="1:7" x14ac:dyDescent="0.2">
      <c r="A151" s="34"/>
      <c r="B151" s="3"/>
      <c r="C151" s="3"/>
      <c r="D151" s="3"/>
      <c r="E151" s="3"/>
      <c r="F151" s="35"/>
      <c r="G151" s="3"/>
    </row>
    <row r="152" spans="1:7" x14ac:dyDescent="0.2">
      <c r="A152" s="34"/>
      <c r="B152" s="3"/>
      <c r="C152" s="3"/>
      <c r="D152" s="3"/>
      <c r="E152" s="3"/>
      <c r="F152" s="35"/>
      <c r="G152" s="3"/>
    </row>
    <row r="153" spans="1:7" x14ac:dyDescent="0.2">
      <c r="A153" s="34"/>
      <c r="B153" s="3"/>
      <c r="C153" s="3"/>
      <c r="D153" s="3"/>
      <c r="E153" s="3"/>
      <c r="F153" s="35"/>
      <c r="G153" s="3"/>
    </row>
    <row r="154" spans="1:7" x14ac:dyDescent="0.2">
      <c r="A154" s="34"/>
      <c r="B154" s="3"/>
      <c r="C154" s="3"/>
      <c r="D154" s="3"/>
      <c r="E154" s="3"/>
      <c r="F154" s="35"/>
      <c r="G154" s="3"/>
    </row>
    <row r="155" spans="1:7" x14ac:dyDescent="0.2">
      <c r="A155" s="34"/>
      <c r="B155" s="3"/>
      <c r="C155" s="3"/>
      <c r="D155" s="3"/>
      <c r="E155" s="3"/>
      <c r="F155" s="35"/>
      <c r="G155" s="3"/>
    </row>
    <row r="156" spans="1:7" x14ac:dyDescent="0.2">
      <c r="A156" s="34"/>
      <c r="B156" s="3"/>
      <c r="C156" s="3"/>
      <c r="D156" s="3"/>
      <c r="E156" s="3"/>
      <c r="F156" s="35"/>
      <c r="G156" s="3"/>
    </row>
    <row r="157" spans="1:7" x14ac:dyDescent="0.2">
      <c r="A157" s="34"/>
      <c r="B157" s="3"/>
      <c r="C157" s="3"/>
      <c r="D157" s="3"/>
      <c r="E157" s="3"/>
      <c r="F157" s="35"/>
      <c r="G157" s="3"/>
    </row>
    <row r="158" spans="1:7" x14ac:dyDescent="0.2">
      <c r="A158" s="34"/>
      <c r="B158" s="3"/>
      <c r="C158" s="3"/>
      <c r="D158" s="3"/>
      <c r="E158" s="3"/>
      <c r="F158" s="35"/>
      <c r="G158" s="3"/>
    </row>
    <row r="159" spans="1:7" x14ac:dyDescent="0.2">
      <c r="A159" s="34"/>
      <c r="B159" s="3"/>
      <c r="C159" s="3"/>
      <c r="D159" s="3"/>
      <c r="E159" s="3"/>
      <c r="F159" s="35"/>
      <c r="G159" s="3"/>
    </row>
    <row r="160" spans="1:7" x14ac:dyDescent="0.2">
      <c r="A160" s="34"/>
      <c r="B160" s="3"/>
      <c r="C160" s="3"/>
      <c r="D160" s="3"/>
      <c r="E160" s="3"/>
      <c r="F160" s="35"/>
      <c r="G160" s="3"/>
    </row>
    <row r="161" spans="1:7" x14ac:dyDescent="0.2">
      <c r="A161" s="34"/>
      <c r="B161" s="3"/>
      <c r="C161" s="3"/>
      <c r="D161" s="3"/>
      <c r="E161" s="3"/>
      <c r="F161" s="35"/>
      <c r="G161" s="3"/>
    </row>
    <row r="162" spans="1:7" x14ac:dyDescent="0.2">
      <c r="A162" s="34"/>
      <c r="B162" s="3"/>
      <c r="C162" s="3"/>
      <c r="D162" s="3"/>
      <c r="E162" s="3"/>
      <c r="F162" s="35"/>
      <c r="G162" s="3"/>
    </row>
    <row r="163" spans="1:7" x14ac:dyDescent="0.2">
      <c r="A163" s="34"/>
      <c r="B163" s="3"/>
      <c r="C163" s="3"/>
      <c r="D163" s="3"/>
      <c r="E163" s="3"/>
      <c r="F163" s="35"/>
      <c r="G163" s="3"/>
    </row>
    <row r="164" spans="1:7" x14ac:dyDescent="0.2">
      <c r="A164" s="34"/>
      <c r="B164" s="3"/>
      <c r="C164" s="3"/>
      <c r="D164" s="3"/>
      <c r="E164" s="3"/>
      <c r="F164" s="35"/>
      <c r="G164" s="3"/>
    </row>
    <row r="165" spans="1:7" x14ac:dyDescent="0.2">
      <c r="A165" s="34"/>
      <c r="B165" s="3"/>
      <c r="C165" s="3"/>
      <c r="D165" s="3"/>
      <c r="E165" s="3"/>
      <c r="F165" s="35"/>
      <c r="G165" s="3"/>
    </row>
    <row r="166" spans="1:7" x14ac:dyDescent="0.2">
      <c r="A166" s="34"/>
      <c r="B166" s="3"/>
      <c r="C166" s="3"/>
      <c r="D166" s="3"/>
      <c r="E166" s="3"/>
      <c r="F166" s="35"/>
      <c r="G166" s="3"/>
    </row>
    <row r="167" spans="1:7" x14ac:dyDescent="0.2">
      <c r="A167" s="34"/>
      <c r="B167" s="3"/>
      <c r="C167" s="3"/>
      <c r="D167" s="3"/>
      <c r="E167" s="3"/>
      <c r="F167" s="35"/>
      <c r="G167" s="3"/>
    </row>
    <row r="168" spans="1:7" x14ac:dyDescent="0.2">
      <c r="A168" s="34"/>
      <c r="B168" s="3"/>
      <c r="C168" s="3"/>
      <c r="D168" s="3"/>
      <c r="E168" s="3"/>
      <c r="F168" s="35"/>
      <c r="G168" s="3"/>
    </row>
    <row r="169" spans="1:7" x14ac:dyDescent="0.2">
      <c r="A169" s="34"/>
      <c r="B169" s="3"/>
      <c r="C169" s="3"/>
      <c r="D169" s="3"/>
      <c r="E169" s="3"/>
      <c r="F169" s="35"/>
      <c r="G169" s="3"/>
    </row>
    <row r="170" spans="1:7" x14ac:dyDescent="0.2">
      <c r="A170" s="34"/>
      <c r="B170" s="3"/>
      <c r="C170" s="3"/>
      <c r="D170" s="3"/>
      <c r="E170" s="3"/>
      <c r="F170" s="35"/>
      <c r="G170" s="3"/>
    </row>
    <row r="171" spans="1:7" x14ac:dyDescent="0.2">
      <c r="A171" s="34"/>
      <c r="B171" s="3"/>
      <c r="C171" s="3"/>
      <c r="D171" s="3"/>
      <c r="E171" s="3"/>
      <c r="F171" s="35"/>
      <c r="G171" s="3"/>
    </row>
    <row r="172" spans="1:7" x14ac:dyDescent="0.2">
      <c r="A172" s="34"/>
      <c r="B172" s="3"/>
      <c r="C172" s="3"/>
      <c r="D172" s="3"/>
      <c r="E172" s="3"/>
      <c r="F172" s="35"/>
      <c r="G172" s="3"/>
    </row>
    <row r="173" spans="1:7" x14ac:dyDescent="0.2">
      <c r="A173" s="34"/>
      <c r="B173" s="3"/>
      <c r="C173" s="3"/>
      <c r="D173" s="3"/>
      <c r="E173" s="3"/>
      <c r="F173" s="35"/>
      <c r="G173" s="3"/>
    </row>
    <row r="174" spans="1:7" x14ac:dyDescent="0.2">
      <c r="A174" s="34"/>
      <c r="B174" s="3"/>
      <c r="C174" s="3"/>
      <c r="D174" s="3"/>
      <c r="E174" s="3"/>
      <c r="F174" s="35"/>
      <c r="G174" s="3"/>
    </row>
    <row r="175" spans="1:7" x14ac:dyDescent="0.2">
      <c r="A175" s="34"/>
      <c r="B175" s="3"/>
      <c r="C175" s="3"/>
      <c r="D175" s="3"/>
      <c r="E175" s="3"/>
      <c r="F175" s="35"/>
      <c r="G175" s="3"/>
    </row>
    <row r="176" spans="1:7" x14ac:dyDescent="0.2">
      <c r="A176" s="34"/>
      <c r="B176" s="3"/>
      <c r="C176" s="3"/>
      <c r="D176" s="3"/>
      <c r="E176" s="3"/>
      <c r="F176" s="35"/>
      <c r="G176" s="3"/>
    </row>
    <row r="177" spans="1:7" x14ac:dyDescent="0.2">
      <c r="A177" s="34"/>
      <c r="B177" s="3"/>
      <c r="C177" s="3"/>
      <c r="D177" s="3"/>
      <c r="E177" s="3"/>
      <c r="F177" s="35"/>
      <c r="G177" s="3"/>
    </row>
    <row r="178" spans="1:7" x14ac:dyDescent="0.2">
      <c r="A178" s="34"/>
      <c r="B178" s="3"/>
      <c r="C178" s="3"/>
      <c r="D178" s="3"/>
      <c r="E178" s="3"/>
      <c r="F178" s="35"/>
      <c r="G178" s="3"/>
    </row>
    <row r="179" spans="1:7" x14ac:dyDescent="0.2">
      <c r="A179" s="34"/>
      <c r="B179" s="3"/>
      <c r="C179" s="3"/>
      <c r="D179" s="3"/>
      <c r="E179" s="3"/>
      <c r="F179" s="35"/>
      <c r="G179" s="3"/>
    </row>
    <row r="180" spans="1:7" x14ac:dyDescent="0.2">
      <c r="A180" s="34"/>
      <c r="B180" s="3"/>
      <c r="C180" s="3"/>
      <c r="D180" s="3"/>
      <c r="E180" s="3"/>
      <c r="F180" s="35"/>
      <c r="G180" s="3"/>
    </row>
    <row r="181" spans="1:7" x14ac:dyDescent="0.2">
      <c r="A181" s="34"/>
      <c r="B181" s="3"/>
      <c r="C181" s="3"/>
      <c r="D181" s="3"/>
      <c r="E181" s="3"/>
      <c r="F181" s="35"/>
      <c r="G181" s="3"/>
    </row>
    <row r="182" spans="1:7" x14ac:dyDescent="0.2">
      <c r="A182" s="34"/>
      <c r="B182" s="3"/>
      <c r="C182" s="3"/>
      <c r="D182" s="3"/>
      <c r="E182" s="3"/>
      <c r="F182" s="35"/>
      <c r="G182" s="3"/>
    </row>
    <row r="183" spans="1:7" x14ac:dyDescent="0.2">
      <c r="A183" s="34"/>
      <c r="B183" s="3"/>
      <c r="C183" s="3"/>
      <c r="D183" s="3"/>
      <c r="E183" s="3"/>
      <c r="F183" s="35"/>
      <c r="G183" s="3"/>
    </row>
    <row r="184" spans="1:7" x14ac:dyDescent="0.2">
      <c r="A184" s="34"/>
      <c r="B184" s="3"/>
      <c r="C184" s="3"/>
      <c r="D184" s="3"/>
      <c r="E184" s="3"/>
      <c r="F184" s="35"/>
      <c r="G184" s="3"/>
    </row>
    <row r="185" spans="1:7" x14ac:dyDescent="0.2">
      <c r="A185" s="34"/>
      <c r="B185" s="3"/>
      <c r="C185" s="3"/>
      <c r="D185" s="3"/>
      <c r="E185" s="3"/>
      <c r="F185" s="35"/>
      <c r="G185" s="3"/>
    </row>
    <row r="186" spans="1:7" x14ac:dyDescent="0.2">
      <c r="A186" s="34"/>
      <c r="B186" s="3"/>
      <c r="C186" s="3"/>
      <c r="D186" s="3"/>
      <c r="E186" s="3"/>
      <c r="F186" s="35"/>
      <c r="G186" s="3"/>
    </row>
    <row r="187" spans="1:7" x14ac:dyDescent="0.2">
      <c r="A187" s="34"/>
      <c r="B187" s="3"/>
      <c r="C187" s="3"/>
      <c r="D187" s="3"/>
      <c r="E187" s="3"/>
      <c r="F187" s="35"/>
      <c r="G187" s="3"/>
    </row>
    <row r="188" spans="1:7" x14ac:dyDescent="0.2">
      <c r="A188" s="34"/>
      <c r="B188" s="3"/>
      <c r="C188" s="3"/>
      <c r="D188" s="3"/>
      <c r="E188" s="3"/>
      <c r="F188" s="35"/>
      <c r="G188" s="3"/>
    </row>
    <row r="189" spans="1:7" x14ac:dyDescent="0.2">
      <c r="A189" s="34"/>
      <c r="B189" s="3"/>
      <c r="C189" s="3"/>
      <c r="D189" s="3"/>
      <c r="E189" s="3"/>
      <c r="F189" s="35"/>
      <c r="G189" s="3"/>
    </row>
    <row r="190" spans="1:7" x14ac:dyDescent="0.2">
      <c r="A190" s="34"/>
      <c r="B190" s="3"/>
      <c r="C190" s="3"/>
      <c r="D190" s="3"/>
      <c r="E190" s="3"/>
      <c r="F190" s="35"/>
      <c r="G190" s="3"/>
    </row>
    <row r="191" spans="1:7" x14ac:dyDescent="0.2">
      <c r="A191" s="34"/>
      <c r="B191" s="3"/>
      <c r="C191" s="3"/>
      <c r="D191" s="3"/>
      <c r="E191" s="3"/>
      <c r="F191" s="35"/>
      <c r="G191" s="3"/>
    </row>
    <row r="192" spans="1:7" x14ac:dyDescent="0.2">
      <c r="A192" s="34"/>
      <c r="B192" s="3"/>
      <c r="C192" s="3"/>
      <c r="D192" s="3"/>
      <c r="E192" s="3"/>
      <c r="F192" s="35"/>
      <c r="G192" s="3"/>
    </row>
    <row r="193" spans="1:7" x14ac:dyDescent="0.2">
      <c r="A193" s="34"/>
      <c r="B193" s="3"/>
      <c r="C193" s="3"/>
      <c r="D193" s="3"/>
      <c r="E193" s="3"/>
      <c r="F193" s="35"/>
      <c r="G193" s="3"/>
    </row>
    <row r="194" spans="1:7" x14ac:dyDescent="0.2">
      <c r="A194" s="34"/>
      <c r="B194" s="3"/>
      <c r="C194" s="3"/>
      <c r="D194" s="3"/>
      <c r="E194" s="3"/>
      <c r="F194" s="35"/>
      <c r="G194" s="3"/>
    </row>
    <row r="195" spans="1:7" x14ac:dyDescent="0.2">
      <c r="A195" s="34"/>
      <c r="B195" s="3"/>
      <c r="C195" s="3"/>
      <c r="D195" s="3"/>
      <c r="E195" s="3"/>
      <c r="F195" s="35"/>
      <c r="G195" s="3"/>
    </row>
    <row r="196" spans="1:7" x14ac:dyDescent="0.2">
      <c r="A196" s="34"/>
      <c r="B196" s="3"/>
      <c r="C196" s="3"/>
      <c r="D196" s="3"/>
      <c r="E196" s="3"/>
      <c r="F196" s="35"/>
      <c r="G196" s="3"/>
    </row>
    <row r="197" spans="1:7" x14ac:dyDescent="0.2">
      <c r="A197" s="34"/>
      <c r="B197" s="3"/>
      <c r="C197" s="3"/>
      <c r="D197" s="3"/>
      <c r="E197" s="3"/>
      <c r="F197" s="35"/>
      <c r="G197" s="3"/>
    </row>
    <row r="198" spans="1:7" x14ac:dyDescent="0.2">
      <c r="A198" s="34"/>
      <c r="B198" s="3"/>
      <c r="C198" s="3"/>
      <c r="D198" s="3"/>
      <c r="E198" s="3"/>
      <c r="F198" s="35"/>
      <c r="G198" s="3"/>
    </row>
    <row r="199" spans="1:7" x14ac:dyDescent="0.2">
      <c r="A199" s="34"/>
      <c r="B199" s="3"/>
      <c r="C199" s="3"/>
      <c r="D199" s="3"/>
      <c r="E199" s="3"/>
      <c r="F199" s="35"/>
      <c r="G199" s="3"/>
    </row>
    <row r="200" spans="1:7" x14ac:dyDescent="0.2">
      <c r="A200" s="34"/>
      <c r="B200" s="3"/>
      <c r="C200" s="3"/>
      <c r="D200" s="3"/>
      <c r="E200" s="3"/>
      <c r="F200" s="35"/>
      <c r="G200" s="3"/>
    </row>
    <row r="201" spans="1:7" x14ac:dyDescent="0.2">
      <c r="A201" s="34"/>
      <c r="B201" s="3"/>
      <c r="C201" s="3"/>
      <c r="D201" s="3"/>
      <c r="E201" s="3"/>
      <c r="F201" s="35"/>
      <c r="G201" s="3"/>
    </row>
    <row r="202" spans="1:7" x14ac:dyDescent="0.2">
      <c r="A202" s="34"/>
      <c r="B202" s="3"/>
      <c r="C202" s="3"/>
      <c r="D202" s="3"/>
      <c r="E202" s="3"/>
      <c r="F202" s="35"/>
      <c r="G202" s="3"/>
    </row>
    <row r="203" spans="1:7" x14ac:dyDescent="0.2">
      <c r="A203" s="34"/>
      <c r="B203" s="3"/>
      <c r="C203" s="3"/>
      <c r="D203" s="3"/>
      <c r="E203" s="3"/>
      <c r="F203" s="35"/>
      <c r="G203" s="3"/>
    </row>
    <row r="204" spans="1:7" x14ac:dyDescent="0.2">
      <c r="A204" s="34"/>
      <c r="B204" s="3"/>
      <c r="C204" s="3"/>
      <c r="D204" s="3"/>
      <c r="E204" s="3"/>
      <c r="F204" s="35"/>
      <c r="G204" s="3"/>
    </row>
    <row r="205" spans="1:7" x14ac:dyDescent="0.2">
      <c r="A205" s="34"/>
      <c r="B205" s="3"/>
      <c r="C205" s="3"/>
      <c r="D205" s="3"/>
      <c r="E205" s="3"/>
      <c r="F205" s="35"/>
      <c r="G205" s="3"/>
    </row>
    <row r="206" spans="1:7" x14ac:dyDescent="0.2">
      <c r="A206" s="34"/>
      <c r="B206" s="3"/>
      <c r="C206" s="3"/>
      <c r="D206" s="3"/>
      <c r="E206" s="3"/>
      <c r="F206" s="35"/>
      <c r="G206" s="3"/>
    </row>
    <row r="207" spans="1:7" x14ac:dyDescent="0.2">
      <c r="A207" s="34"/>
      <c r="B207" s="3"/>
      <c r="C207" s="3"/>
      <c r="D207" s="3"/>
      <c r="E207" s="3"/>
      <c r="F207" s="35"/>
      <c r="G207" s="3"/>
    </row>
    <row r="208" spans="1:7" x14ac:dyDescent="0.2">
      <c r="A208" s="34"/>
      <c r="B208" s="3"/>
      <c r="C208" s="3"/>
      <c r="D208" s="3"/>
      <c r="E208" s="3"/>
      <c r="F208" s="35"/>
      <c r="G208" s="3"/>
    </row>
    <row r="209" spans="1:7" x14ac:dyDescent="0.2">
      <c r="A209" s="34"/>
      <c r="B209" s="3"/>
      <c r="C209" s="3"/>
      <c r="D209" s="3"/>
      <c r="E209" s="3"/>
      <c r="F209" s="35"/>
      <c r="G209" s="3"/>
    </row>
    <row r="210" spans="1:7" x14ac:dyDescent="0.2">
      <c r="A210" s="34"/>
      <c r="B210" s="3"/>
      <c r="C210" s="3"/>
      <c r="D210" s="3"/>
      <c r="E210" s="3"/>
      <c r="F210" s="35"/>
      <c r="G210" s="3"/>
    </row>
    <row r="211" spans="1:7" x14ac:dyDescent="0.2">
      <c r="A211" s="34"/>
      <c r="B211" s="3"/>
      <c r="C211" s="3"/>
      <c r="D211" s="3"/>
      <c r="E211" s="3"/>
      <c r="F211" s="35"/>
      <c r="G211" s="3"/>
    </row>
    <row r="212" spans="1:7" x14ac:dyDescent="0.2">
      <c r="A212" s="34"/>
      <c r="B212" s="3"/>
      <c r="C212" s="3"/>
      <c r="D212" s="3"/>
      <c r="E212" s="3"/>
      <c r="F212" s="35"/>
      <c r="G212" s="3"/>
    </row>
    <row r="213" spans="1:7" x14ac:dyDescent="0.2">
      <c r="A213" s="34"/>
      <c r="B213" s="3"/>
      <c r="C213" s="3"/>
      <c r="D213" s="3"/>
      <c r="E213" s="3"/>
      <c r="F213" s="35"/>
      <c r="G213" s="3"/>
    </row>
    <row r="214" spans="1:7" x14ac:dyDescent="0.2">
      <c r="A214" s="34"/>
      <c r="B214" s="3"/>
      <c r="C214" s="3"/>
      <c r="D214" s="3"/>
      <c r="E214" s="3"/>
      <c r="F214" s="35"/>
      <c r="G214" s="3"/>
    </row>
    <row r="215" spans="1:7" x14ac:dyDescent="0.2">
      <c r="A215" s="34"/>
      <c r="B215" s="3"/>
      <c r="C215" s="3"/>
      <c r="D215" s="3"/>
      <c r="E215" s="3"/>
      <c r="F215" s="35"/>
      <c r="G215" s="3"/>
    </row>
    <row r="216" spans="1:7" x14ac:dyDescent="0.2">
      <c r="A216" s="34"/>
      <c r="B216" s="3"/>
      <c r="C216" s="3"/>
      <c r="D216" s="3"/>
      <c r="E216" s="3"/>
      <c r="F216" s="35"/>
      <c r="G216" s="3"/>
    </row>
    <row r="217" spans="1:7" x14ac:dyDescent="0.2">
      <c r="A217" s="34"/>
      <c r="B217" s="3"/>
      <c r="C217" s="3"/>
      <c r="D217" s="3"/>
      <c r="E217" s="3"/>
      <c r="F217" s="35"/>
      <c r="G217" s="3"/>
    </row>
    <row r="218" spans="1:7" x14ac:dyDescent="0.2">
      <c r="A218" s="34"/>
      <c r="B218" s="3"/>
      <c r="C218" s="3"/>
      <c r="D218" s="3"/>
      <c r="E218" s="3"/>
      <c r="F218" s="35"/>
      <c r="G218" s="3"/>
    </row>
    <row r="219" spans="1:7" x14ac:dyDescent="0.2">
      <c r="A219" s="34"/>
      <c r="B219" s="3"/>
      <c r="C219" s="3"/>
      <c r="D219" s="3"/>
      <c r="E219" s="3"/>
      <c r="F219" s="35"/>
      <c r="G219" s="3"/>
    </row>
    <row r="220" spans="1:7" x14ac:dyDescent="0.2">
      <c r="A220" s="34"/>
      <c r="B220" s="3"/>
      <c r="C220" s="3"/>
      <c r="D220" s="3"/>
      <c r="E220" s="3"/>
      <c r="F220" s="35"/>
      <c r="G220" s="3"/>
    </row>
    <row r="221" spans="1:7" x14ac:dyDescent="0.2">
      <c r="A221" s="34"/>
      <c r="B221" s="3"/>
      <c r="C221" s="3"/>
      <c r="D221" s="3"/>
      <c r="E221" s="3"/>
      <c r="F221" s="35"/>
      <c r="G221" s="3"/>
    </row>
    <row r="222" spans="1:7" x14ac:dyDescent="0.2">
      <c r="A222" s="34"/>
      <c r="B222" s="3"/>
      <c r="C222" s="3"/>
      <c r="D222" s="3"/>
      <c r="E222" s="3"/>
      <c r="F222" s="35"/>
      <c r="G222" s="3"/>
    </row>
    <row r="223" spans="1:7" x14ac:dyDescent="0.2">
      <c r="A223" s="34"/>
      <c r="B223" s="3"/>
      <c r="C223" s="3"/>
      <c r="D223" s="3"/>
      <c r="E223" s="3"/>
      <c r="F223" s="35"/>
      <c r="G223" s="3"/>
    </row>
    <row r="224" spans="1:7" x14ac:dyDescent="0.2">
      <c r="A224" s="34"/>
      <c r="B224" s="3"/>
      <c r="C224" s="3"/>
      <c r="D224" s="3"/>
      <c r="E224" s="3"/>
      <c r="F224" s="35"/>
      <c r="G224" s="3"/>
    </row>
    <row r="225" spans="1:7" x14ac:dyDescent="0.2">
      <c r="A225" s="34"/>
      <c r="B225" s="3"/>
      <c r="C225" s="3"/>
      <c r="D225" s="3"/>
      <c r="E225" s="3"/>
      <c r="F225" s="35"/>
      <c r="G225" s="3"/>
    </row>
    <row r="226" spans="1:7" x14ac:dyDescent="0.2">
      <c r="A226" s="34"/>
      <c r="B226" s="3"/>
      <c r="C226" s="3"/>
      <c r="D226" s="3"/>
      <c r="E226" s="3"/>
      <c r="F226" s="35"/>
      <c r="G226" s="3"/>
    </row>
    <row r="227" spans="1:7" x14ac:dyDescent="0.2">
      <c r="A227" s="34"/>
      <c r="B227" s="3"/>
      <c r="C227" s="3"/>
      <c r="D227" s="3"/>
      <c r="E227" s="3"/>
      <c r="F227" s="35"/>
      <c r="G227" s="3"/>
    </row>
    <row r="228" spans="1:7" x14ac:dyDescent="0.2">
      <c r="A228" s="34"/>
      <c r="B228" s="3"/>
      <c r="C228" s="3"/>
      <c r="D228" s="3"/>
      <c r="E228" s="3"/>
      <c r="F228" s="35"/>
      <c r="G228" s="3"/>
    </row>
    <row r="229" spans="1:7" x14ac:dyDescent="0.2">
      <c r="A229" s="34"/>
      <c r="B229" s="3"/>
      <c r="C229" s="3"/>
      <c r="D229" s="3"/>
      <c r="E229" s="3"/>
      <c r="F229" s="35"/>
      <c r="G229" s="3"/>
    </row>
    <row r="230" spans="1:7" x14ac:dyDescent="0.2">
      <c r="A230" s="34"/>
      <c r="B230" s="3"/>
      <c r="C230" s="3"/>
      <c r="D230" s="3"/>
      <c r="E230" s="3"/>
      <c r="F230" s="35"/>
      <c r="G230" s="3"/>
    </row>
    <row r="231" spans="1:7" x14ac:dyDescent="0.2">
      <c r="A231" s="34"/>
      <c r="B231" s="3"/>
      <c r="C231" s="3"/>
      <c r="D231" s="3"/>
      <c r="E231" s="3"/>
      <c r="F231" s="35"/>
      <c r="G231" s="3"/>
    </row>
    <row r="232" spans="1:7" x14ac:dyDescent="0.2">
      <c r="A232" s="34"/>
      <c r="B232" s="3"/>
      <c r="C232" s="3"/>
      <c r="D232" s="3"/>
      <c r="E232" s="3"/>
      <c r="F232" s="35"/>
      <c r="G232" s="3"/>
    </row>
    <row r="233" spans="1:7" x14ac:dyDescent="0.2">
      <c r="A233" s="34"/>
      <c r="B233" s="3"/>
      <c r="C233" s="3"/>
      <c r="D233" s="3"/>
      <c r="E233" s="3"/>
      <c r="F233" s="35"/>
      <c r="G233" s="3"/>
    </row>
    <row r="234" spans="1:7" x14ac:dyDescent="0.2">
      <c r="A234" s="34"/>
      <c r="B234" s="3"/>
      <c r="C234" s="3"/>
      <c r="D234" s="3"/>
      <c r="E234" s="3"/>
      <c r="F234" s="35"/>
      <c r="G234" s="3"/>
    </row>
    <row r="235" spans="1:7" x14ac:dyDescent="0.2">
      <c r="A235" s="34"/>
      <c r="B235" s="3"/>
      <c r="C235" s="3"/>
      <c r="D235" s="3"/>
      <c r="E235" s="3"/>
      <c r="F235" s="35"/>
      <c r="G235" s="3"/>
    </row>
    <row r="236" spans="1:7" x14ac:dyDescent="0.2">
      <c r="A236" s="34"/>
      <c r="B236" s="3"/>
      <c r="C236" s="3"/>
      <c r="D236" s="3"/>
      <c r="E236" s="3"/>
      <c r="F236" s="35"/>
      <c r="G236" s="3"/>
    </row>
    <row r="237" spans="1:7" x14ac:dyDescent="0.2">
      <c r="A237" s="34"/>
      <c r="B237" s="3"/>
      <c r="C237" s="3"/>
      <c r="D237" s="3"/>
      <c r="E237" s="3"/>
      <c r="F237" s="35"/>
      <c r="G237" s="3"/>
    </row>
    <row r="238" spans="1:7" x14ac:dyDescent="0.2">
      <c r="A238" s="34"/>
      <c r="B238" s="3"/>
      <c r="C238" s="3"/>
      <c r="D238" s="3"/>
      <c r="E238" s="3"/>
      <c r="F238" s="35"/>
      <c r="G238" s="3"/>
    </row>
    <row r="239" spans="1:7" x14ac:dyDescent="0.2">
      <c r="A239" s="34"/>
      <c r="B239" s="3"/>
      <c r="C239" s="3"/>
      <c r="D239" s="3"/>
      <c r="E239" s="3"/>
      <c r="F239" s="35"/>
      <c r="G239" s="3"/>
    </row>
    <row r="240" spans="1:7" x14ac:dyDescent="0.2">
      <c r="A240" s="34"/>
      <c r="B240" s="3"/>
      <c r="C240" s="3"/>
      <c r="D240" s="3"/>
      <c r="E240" s="3"/>
      <c r="F240" s="35"/>
      <c r="G240" s="3"/>
    </row>
    <row r="241" spans="1:7" x14ac:dyDescent="0.2">
      <c r="A241" s="34"/>
      <c r="B241" s="3"/>
      <c r="C241" s="3"/>
      <c r="D241" s="3"/>
      <c r="E241" s="3"/>
      <c r="F241" s="35"/>
      <c r="G241" s="3"/>
    </row>
    <row r="242" spans="1:7" x14ac:dyDescent="0.2">
      <c r="A242" s="34"/>
      <c r="B242" s="3"/>
      <c r="C242" s="3"/>
      <c r="D242" s="3"/>
      <c r="E242" s="3"/>
      <c r="F242" s="35"/>
      <c r="G242" s="3"/>
    </row>
    <row r="243" spans="1:7" x14ac:dyDescent="0.2">
      <c r="A243" s="34"/>
      <c r="B243" s="3"/>
      <c r="C243" s="3"/>
      <c r="D243" s="3"/>
      <c r="E243" s="3"/>
      <c r="F243" s="35"/>
      <c r="G243" s="3"/>
    </row>
    <row r="244" spans="1:7" x14ac:dyDescent="0.2">
      <c r="A244" s="34"/>
      <c r="B244" s="3"/>
      <c r="C244" s="3"/>
      <c r="D244" s="3"/>
      <c r="E244" s="3"/>
      <c r="F244" s="35"/>
      <c r="G244" s="3"/>
    </row>
    <row r="245" spans="1:7" x14ac:dyDescent="0.2">
      <c r="A245" s="34"/>
      <c r="B245" s="3"/>
      <c r="C245" s="3"/>
      <c r="D245" s="3"/>
      <c r="E245" s="3"/>
      <c r="F245" s="35"/>
      <c r="G245" s="3"/>
    </row>
    <row r="246" spans="1:7" x14ac:dyDescent="0.2">
      <c r="A246" s="34"/>
      <c r="B246" s="3"/>
      <c r="C246" s="3"/>
      <c r="D246" s="3"/>
      <c r="E246" s="3"/>
      <c r="F246" s="35"/>
      <c r="G246" s="3"/>
    </row>
    <row r="247" spans="1:7" x14ac:dyDescent="0.2">
      <c r="A247" s="34"/>
      <c r="B247" s="3"/>
      <c r="C247" s="3"/>
      <c r="D247" s="3"/>
      <c r="E247" s="3"/>
      <c r="F247" s="35"/>
      <c r="G247" s="3"/>
    </row>
    <row r="248" spans="1:7" x14ac:dyDescent="0.2">
      <c r="A248" s="34"/>
      <c r="B248" s="3"/>
      <c r="C248" s="3"/>
      <c r="D248" s="3"/>
      <c r="E248" s="3"/>
      <c r="F248" s="35"/>
      <c r="G248" s="3"/>
    </row>
    <row r="249" spans="1:7" x14ac:dyDescent="0.2">
      <c r="A249" s="34"/>
      <c r="B249" s="3"/>
      <c r="C249" s="3"/>
      <c r="D249" s="3"/>
      <c r="E249" s="3"/>
      <c r="F249" s="35"/>
      <c r="G249" s="3"/>
    </row>
    <row r="250" spans="1:7" x14ac:dyDescent="0.2">
      <c r="A250" s="34"/>
      <c r="B250" s="3"/>
      <c r="C250" s="3"/>
      <c r="D250" s="3"/>
      <c r="E250" s="3"/>
      <c r="F250" s="35"/>
      <c r="G250" s="3"/>
    </row>
    <row r="251" spans="1:7" x14ac:dyDescent="0.2">
      <c r="A251" s="34"/>
      <c r="B251" s="3"/>
      <c r="C251" s="3"/>
      <c r="D251" s="3"/>
      <c r="E251" s="3"/>
      <c r="F251" s="35"/>
      <c r="G251" s="3"/>
    </row>
    <row r="252" spans="1:7" x14ac:dyDescent="0.2">
      <c r="A252" s="34"/>
      <c r="B252" s="3"/>
      <c r="C252" s="3"/>
      <c r="D252" s="3"/>
      <c r="E252" s="3"/>
      <c r="F252" s="35"/>
      <c r="G252" s="3"/>
    </row>
    <row r="253" spans="1:7" x14ac:dyDescent="0.2">
      <c r="A253" s="34"/>
      <c r="B253" s="3"/>
      <c r="C253" s="3"/>
      <c r="D253" s="3"/>
      <c r="E253" s="3"/>
      <c r="F253" s="35"/>
      <c r="G253" s="3"/>
    </row>
    <row r="254" spans="1:7" x14ac:dyDescent="0.2">
      <c r="A254" s="34"/>
      <c r="B254" s="3"/>
      <c r="C254" s="3"/>
      <c r="D254" s="3"/>
      <c r="E254" s="3"/>
      <c r="F254" s="35"/>
      <c r="G254" s="3"/>
    </row>
    <row r="255" spans="1:7" x14ac:dyDescent="0.2">
      <c r="A255" s="34"/>
      <c r="B255" s="3"/>
      <c r="C255" s="3"/>
      <c r="D255" s="3"/>
      <c r="E255" s="3"/>
      <c r="F255" s="35"/>
      <c r="G255" s="3"/>
    </row>
    <row r="256" spans="1:7" x14ac:dyDescent="0.2">
      <c r="A256" s="34"/>
      <c r="B256" s="3"/>
      <c r="C256" s="3"/>
      <c r="D256" s="3"/>
      <c r="E256" s="3"/>
      <c r="F256" s="35"/>
      <c r="G256" s="3"/>
    </row>
    <row r="257" spans="1:7" x14ac:dyDescent="0.2">
      <c r="A257" s="34"/>
      <c r="B257" s="3"/>
      <c r="C257" s="3"/>
      <c r="D257" s="3"/>
      <c r="E257" s="3"/>
      <c r="F257" s="35"/>
      <c r="G257" s="3"/>
    </row>
    <row r="258" spans="1:7" x14ac:dyDescent="0.2">
      <c r="A258" s="34"/>
      <c r="B258" s="3"/>
      <c r="C258" s="3"/>
      <c r="D258" s="3"/>
      <c r="E258" s="3"/>
      <c r="F258" s="35"/>
      <c r="G258" s="3"/>
    </row>
    <row r="259" spans="1:7" x14ac:dyDescent="0.2">
      <c r="A259" s="34"/>
      <c r="B259" s="3"/>
      <c r="C259" s="3"/>
      <c r="D259" s="3"/>
      <c r="E259" s="3"/>
      <c r="F259" s="35"/>
      <c r="G259" s="3"/>
    </row>
    <row r="260" spans="1:7" x14ac:dyDescent="0.2">
      <c r="A260" s="34"/>
      <c r="B260" s="3"/>
      <c r="C260" s="3"/>
      <c r="D260" s="3"/>
      <c r="E260" s="3"/>
      <c r="F260" s="35"/>
      <c r="G260" s="3"/>
    </row>
    <row r="261" spans="1:7" x14ac:dyDescent="0.2">
      <c r="A261" s="34"/>
      <c r="B261" s="3"/>
      <c r="C261" s="3"/>
      <c r="D261" s="3"/>
      <c r="E261" s="3"/>
      <c r="F261" s="35"/>
      <c r="G261" s="3"/>
    </row>
    <row r="262" spans="1:7" x14ac:dyDescent="0.2">
      <c r="A262" s="34"/>
      <c r="B262" s="3"/>
      <c r="C262" s="3"/>
      <c r="D262" s="3"/>
      <c r="E262" s="3"/>
      <c r="F262" s="35"/>
      <c r="G262" s="3"/>
    </row>
    <row r="263" spans="1:7" x14ac:dyDescent="0.2">
      <c r="A263" s="34"/>
      <c r="B263" s="3"/>
      <c r="C263" s="3"/>
      <c r="D263" s="3"/>
      <c r="E263" s="3"/>
      <c r="F263" s="35"/>
      <c r="G263" s="3"/>
    </row>
    <row r="264" spans="1:7" x14ac:dyDescent="0.2">
      <c r="A264" s="34"/>
      <c r="B264" s="3"/>
      <c r="C264" s="3"/>
      <c r="D264" s="3"/>
      <c r="E264" s="3"/>
      <c r="F264" s="35"/>
      <c r="G264" s="3"/>
    </row>
    <row r="265" spans="1:7" x14ac:dyDescent="0.2">
      <c r="A265" s="34"/>
      <c r="B265" s="3"/>
      <c r="C265" s="3"/>
      <c r="D265" s="3"/>
      <c r="E265" s="3"/>
      <c r="F265" s="35"/>
      <c r="G265" s="3"/>
    </row>
    <row r="266" spans="1:7" x14ac:dyDescent="0.2">
      <c r="A266" s="34"/>
      <c r="B266" s="3"/>
      <c r="C266" s="3"/>
      <c r="D266" s="3"/>
      <c r="E266" s="3"/>
      <c r="F266" s="35"/>
      <c r="G266" s="3"/>
    </row>
    <row r="267" spans="1:7" x14ac:dyDescent="0.2">
      <c r="A267" s="34"/>
      <c r="B267" s="3"/>
      <c r="C267" s="3"/>
      <c r="D267" s="3"/>
      <c r="E267" s="3"/>
      <c r="F267" s="35"/>
      <c r="G267" s="3"/>
    </row>
    <row r="268" spans="1:7" x14ac:dyDescent="0.2">
      <c r="A268" s="34"/>
      <c r="B268" s="3"/>
      <c r="C268" s="3"/>
      <c r="D268" s="3"/>
      <c r="E268" s="3"/>
      <c r="F268" s="35"/>
      <c r="G268" s="3"/>
    </row>
    <row r="269" spans="1:7" x14ac:dyDescent="0.2">
      <c r="A269" s="34"/>
      <c r="B269" s="3"/>
      <c r="C269" s="3"/>
      <c r="D269" s="3"/>
      <c r="E269" s="3"/>
      <c r="F269" s="35"/>
      <c r="G269" s="3"/>
    </row>
    <row r="270" spans="1:7" x14ac:dyDescent="0.2">
      <c r="A270" s="34"/>
      <c r="B270" s="3"/>
      <c r="C270" s="3"/>
      <c r="D270" s="3"/>
      <c r="E270" s="3"/>
      <c r="F270" s="35"/>
      <c r="G270" s="3"/>
    </row>
    <row r="271" spans="1:7" x14ac:dyDescent="0.2">
      <c r="A271" s="34"/>
      <c r="B271" s="3"/>
      <c r="C271" s="3"/>
      <c r="D271" s="3"/>
      <c r="E271" s="3"/>
      <c r="F271" s="35"/>
      <c r="G271" s="3"/>
    </row>
    <row r="272" spans="1:7" x14ac:dyDescent="0.2">
      <c r="A272" s="34"/>
      <c r="B272" s="3"/>
      <c r="C272" s="3"/>
      <c r="D272" s="3"/>
      <c r="E272" s="3"/>
      <c r="F272" s="35"/>
      <c r="G272" s="3"/>
    </row>
    <row r="273" spans="1:7" x14ac:dyDescent="0.2">
      <c r="A273" s="34"/>
      <c r="B273" s="3"/>
      <c r="C273" s="3"/>
      <c r="D273" s="3"/>
      <c r="E273" s="3"/>
      <c r="F273" s="35"/>
      <c r="G273" s="3"/>
    </row>
    <row r="274" spans="1:7" x14ac:dyDescent="0.2">
      <c r="A274" s="34"/>
      <c r="B274" s="3"/>
      <c r="C274" s="3"/>
      <c r="D274" s="3"/>
      <c r="E274" s="3"/>
      <c r="F274" s="35"/>
      <c r="G274" s="3"/>
    </row>
    <row r="275" spans="1:7" x14ac:dyDescent="0.2">
      <c r="A275" s="34"/>
      <c r="B275" s="3"/>
      <c r="C275" s="3"/>
      <c r="D275" s="3"/>
      <c r="E275" s="3"/>
      <c r="F275" s="35"/>
      <c r="G275" s="3"/>
    </row>
    <row r="276" spans="1:7" x14ac:dyDescent="0.2">
      <c r="A276" s="34"/>
      <c r="B276" s="3"/>
      <c r="C276" s="3"/>
      <c r="D276" s="3"/>
      <c r="E276" s="3"/>
      <c r="F276" s="35"/>
      <c r="G276" s="3"/>
    </row>
    <row r="277" spans="1:7" x14ac:dyDescent="0.2">
      <c r="A277" s="34"/>
      <c r="B277" s="3"/>
      <c r="C277" s="3"/>
      <c r="D277" s="3"/>
      <c r="E277" s="3"/>
      <c r="F277" s="35"/>
      <c r="G277" s="3"/>
    </row>
    <row r="278" spans="1:7" x14ac:dyDescent="0.2">
      <c r="A278" s="34"/>
      <c r="B278" s="3"/>
      <c r="C278" s="3"/>
      <c r="D278" s="3"/>
      <c r="E278" s="3"/>
      <c r="F278" s="35"/>
      <c r="G278" s="3"/>
    </row>
    <row r="279" spans="1:7" x14ac:dyDescent="0.2">
      <c r="A279" s="34"/>
      <c r="B279" s="3"/>
      <c r="C279" s="3"/>
      <c r="D279" s="3"/>
      <c r="E279" s="3"/>
      <c r="F279" s="35"/>
      <c r="G279" s="3"/>
    </row>
    <row r="280" spans="1:7" x14ac:dyDescent="0.2">
      <c r="A280" s="34"/>
      <c r="B280" s="3"/>
      <c r="C280" s="3"/>
      <c r="D280" s="3"/>
      <c r="E280" s="3"/>
      <c r="F280" s="35"/>
      <c r="G280" s="3"/>
    </row>
    <row r="281" spans="1:7" x14ac:dyDescent="0.2">
      <c r="A281" s="34"/>
      <c r="B281" s="3"/>
      <c r="C281" s="3"/>
      <c r="D281" s="3"/>
      <c r="E281" s="3"/>
      <c r="F281" s="35"/>
      <c r="G281" s="3"/>
    </row>
    <row r="282" spans="1:7" x14ac:dyDescent="0.2">
      <c r="A282" s="34"/>
      <c r="B282" s="3"/>
      <c r="C282" s="3"/>
      <c r="D282" s="3"/>
      <c r="E282" s="3"/>
      <c r="F282" s="35"/>
      <c r="G282" s="3"/>
    </row>
    <row r="283" spans="1:7" x14ac:dyDescent="0.2">
      <c r="A283" s="34"/>
      <c r="B283" s="3"/>
      <c r="C283" s="3"/>
      <c r="D283" s="3"/>
      <c r="E283" s="3"/>
      <c r="F283" s="35"/>
      <c r="G283" s="3"/>
    </row>
    <row r="284" spans="1:7" x14ac:dyDescent="0.2">
      <c r="A284" s="34"/>
      <c r="B284" s="3"/>
      <c r="C284" s="3"/>
      <c r="D284" s="3"/>
      <c r="E284" s="3"/>
      <c r="F284" s="35"/>
      <c r="G284" s="3"/>
    </row>
    <row r="285" spans="1:7" x14ac:dyDescent="0.2">
      <c r="A285" s="34"/>
      <c r="B285" s="3"/>
      <c r="C285" s="3"/>
      <c r="D285" s="3"/>
      <c r="E285" s="3"/>
      <c r="F285" s="35"/>
      <c r="G285" s="3"/>
    </row>
    <row r="286" spans="1:7" x14ac:dyDescent="0.2">
      <c r="A286" s="34"/>
      <c r="B286" s="3"/>
      <c r="C286" s="3"/>
      <c r="D286" s="3"/>
      <c r="E286" s="3"/>
      <c r="F286" s="35"/>
      <c r="G286" s="3"/>
    </row>
    <row r="287" spans="1:7" x14ac:dyDescent="0.2">
      <c r="A287" s="34"/>
      <c r="B287" s="3"/>
      <c r="C287" s="3"/>
      <c r="D287" s="3"/>
      <c r="E287" s="3"/>
      <c r="F287" s="35"/>
      <c r="G287" s="3"/>
    </row>
    <row r="288" spans="1:7" x14ac:dyDescent="0.2">
      <c r="A288" s="34"/>
      <c r="B288" s="3"/>
      <c r="C288" s="3"/>
      <c r="D288" s="3"/>
      <c r="E288" s="3"/>
      <c r="F288" s="35"/>
      <c r="G288" s="3"/>
    </row>
    <row r="289" spans="1:7" x14ac:dyDescent="0.2">
      <c r="A289" s="34"/>
      <c r="B289" s="3"/>
      <c r="C289" s="3"/>
      <c r="D289" s="3"/>
      <c r="E289" s="3"/>
      <c r="F289" s="35"/>
      <c r="G289" s="3"/>
    </row>
    <row r="290" spans="1:7" x14ac:dyDescent="0.2">
      <c r="A290" s="34"/>
      <c r="B290" s="3"/>
      <c r="C290" s="3"/>
      <c r="D290" s="3"/>
      <c r="E290" s="3"/>
      <c r="F290" s="35"/>
      <c r="G290" s="3"/>
    </row>
    <row r="291" spans="1:7" x14ac:dyDescent="0.2">
      <c r="A291" s="34"/>
      <c r="B291" s="3"/>
      <c r="C291" s="3"/>
      <c r="D291" s="3"/>
      <c r="E291" s="3"/>
      <c r="F291" s="35"/>
      <c r="G291" s="3"/>
    </row>
    <row r="292" spans="1:7" x14ac:dyDescent="0.2">
      <c r="A292" s="34"/>
      <c r="B292" s="3"/>
      <c r="C292" s="3"/>
      <c r="D292" s="3"/>
      <c r="E292" s="3"/>
      <c r="F292" s="35"/>
      <c r="G292" s="3"/>
    </row>
    <row r="293" spans="1:7" x14ac:dyDescent="0.2">
      <c r="A293" s="34"/>
      <c r="B293" s="3"/>
      <c r="C293" s="3"/>
      <c r="D293" s="3"/>
      <c r="E293" s="3"/>
      <c r="F293" s="35"/>
      <c r="G293" s="3"/>
    </row>
    <row r="294" spans="1:7" x14ac:dyDescent="0.2">
      <c r="A294" s="34"/>
      <c r="B294" s="3"/>
      <c r="C294" s="3"/>
      <c r="D294" s="3"/>
      <c r="E294" s="3"/>
      <c r="F294" s="35"/>
      <c r="G294" s="3"/>
    </row>
    <row r="295" spans="1:7" x14ac:dyDescent="0.2">
      <c r="A295" s="34"/>
      <c r="B295" s="3"/>
      <c r="C295" s="3"/>
      <c r="D295" s="3"/>
      <c r="E295" s="3"/>
      <c r="F295" s="35"/>
      <c r="G295" s="3"/>
    </row>
    <row r="296" spans="1:7" x14ac:dyDescent="0.2">
      <c r="A296" s="34"/>
      <c r="B296" s="3"/>
      <c r="C296" s="3"/>
      <c r="D296" s="3"/>
      <c r="E296" s="3"/>
      <c r="F296" s="35"/>
      <c r="G296" s="3"/>
    </row>
    <row r="297" spans="1:7" x14ac:dyDescent="0.2">
      <c r="A297" s="34"/>
      <c r="B297" s="3"/>
      <c r="C297" s="3"/>
      <c r="D297" s="3"/>
      <c r="E297" s="3"/>
      <c r="F297" s="35"/>
      <c r="G297" s="3"/>
    </row>
  </sheetData>
  <sheetProtection algorithmName="SHA-512" hashValue="LtTcwTW4eA9HUEV4M16HnBDVoYYZqLNILPW41d0zDNCDNKDzv9LOhOrQKv8MDrrz1YdErizd9LdZVdgkgROXGw==" saltValue="mE2ZYbWi7wqdW+hN6cAlMg==" spinCount="100000" sheet="1" objects="1" scenarios="1" selectLockedCells="1"/>
  <mergeCells count="17">
    <mergeCell ref="E10:F10"/>
    <mergeCell ref="A8:A12"/>
    <mergeCell ref="B8:D8"/>
    <mergeCell ref="B109:F109"/>
    <mergeCell ref="E4:F4"/>
    <mergeCell ref="E6:F6"/>
    <mergeCell ref="B4:D4"/>
    <mergeCell ref="B6:D6"/>
    <mergeCell ref="E8:F8"/>
    <mergeCell ref="B9:G9"/>
    <mergeCell ref="A110:H110"/>
    <mergeCell ref="H22:H27"/>
    <mergeCell ref="H30:H53"/>
    <mergeCell ref="H55:H78"/>
    <mergeCell ref="H81:H87"/>
    <mergeCell ref="H91:H94"/>
    <mergeCell ref="H99:H100"/>
  </mergeCells>
  <printOptions horizontalCentered="1"/>
  <pageMargins left="0.7" right="0.7" top="0.75" bottom="0.75" header="0.3" footer="0.3"/>
  <pageSetup paperSize="17" scale="45" fitToHeight="0" orientation="portrait" r:id="rId1"/>
  <headerFooter>
    <oddHeader>&amp;LEnergySmart HVAC Estimator</oddHeader>
    <oddFooter>&amp;CPage &amp;P of &amp;N</oddFooter>
  </headerFooter>
  <rowBreaks count="1" manualBreakCount="1"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Non-Lighting Rebate Estimator</vt:lpstr>
      <vt:lpstr>'Non-Lighting Rebate Estimator'!Print_Area</vt:lpstr>
    </vt:vector>
  </TitlesOfParts>
  <Company>Nexant,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Schroeder</dc:creator>
  <cp:lastModifiedBy>Swank, Zac</cp:lastModifiedBy>
  <cp:lastPrinted>2015-01-05T20:03:05Z</cp:lastPrinted>
  <dcterms:created xsi:type="dcterms:W3CDTF">2009-02-10T22:41:10Z</dcterms:created>
  <dcterms:modified xsi:type="dcterms:W3CDTF">2019-06-03T20:49:55Z</dcterms:modified>
</cp:coreProperties>
</file>